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9420" windowHeight="6285" activeTab="0"/>
  </bookViews>
  <sheets>
    <sheet name="popis del" sheetId="1" r:id="rId1"/>
  </sheets>
  <definedNames/>
  <calcPr fullCalcOnLoad="1"/>
</workbook>
</file>

<file path=xl/sharedStrings.xml><?xml version="1.0" encoding="utf-8"?>
<sst xmlns="http://schemas.openxmlformats.org/spreadsheetml/2006/main" count="209" uniqueCount="128">
  <si>
    <t>I.</t>
  </si>
  <si>
    <t>PRIPRAVLJALNA DELA</t>
  </si>
  <si>
    <t>1.1</t>
  </si>
  <si>
    <t>m</t>
  </si>
  <si>
    <t>1.2</t>
  </si>
  <si>
    <t>postavitev obojestranskih prečnih profilov</t>
  </si>
  <si>
    <t>kom</t>
  </si>
  <si>
    <t>1.3</t>
  </si>
  <si>
    <t>zavarovanje osi ceste</t>
  </si>
  <si>
    <t>m2</t>
  </si>
  <si>
    <t xml:space="preserve"> </t>
  </si>
  <si>
    <t>II.</t>
  </si>
  <si>
    <t>SPODNJI USTROJ</t>
  </si>
  <si>
    <t>2.1</t>
  </si>
  <si>
    <t>2.4</t>
  </si>
  <si>
    <t>m3</t>
  </si>
  <si>
    <t>PRIPRAVLJALNA DELA SKUPAJ</t>
  </si>
  <si>
    <t>SPODNJI USTROJ SKUPAJ</t>
  </si>
  <si>
    <t>III.</t>
  </si>
  <si>
    <t>ZGORNJI USTROJ</t>
  </si>
  <si>
    <t>3.1</t>
  </si>
  <si>
    <t>3.2</t>
  </si>
  <si>
    <t>3.3</t>
  </si>
  <si>
    <t>IV.</t>
  </si>
  <si>
    <t>ZGORNJI USTROJ SKUPAJ</t>
  </si>
  <si>
    <t>ODVODNJAVANJE</t>
  </si>
  <si>
    <t>ODVODNJAVANJE SKUPAJ</t>
  </si>
  <si>
    <t>V.</t>
  </si>
  <si>
    <t>ZAKLJUČNA DELA</t>
  </si>
  <si>
    <t>oc</t>
  </si>
  <si>
    <t>SKUPNA REKAPITULACIJA</t>
  </si>
  <si>
    <t>SKUPAJ VSA DELA</t>
  </si>
  <si>
    <t>SKUPAJ Z DDV</t>
  </si>
  <si>
    <t>VI.</t>
  </si>
  <si>
    <t>detajlna zakoličba osi ceste</t>
  </si>
  <si>
    <t>strojno planiranje z gredarjem in utrjevanje spodnjega ustroja po izkopu</t>
  </si>
  <si>
    <t>3.4</t>
  </si>
  <si>
    <t>DRENAŽA</t>
  </si>
  <si>
    <t xml:space="preserve">m </t>
  </si>
  <si>
    <t>izdelava priključkov drenažnih cevi na vtočne jaške</t>
  </si>
  <si>
    <t>DRENAŽA SKUPAJ</t>
  </si>
  <si>
    <t>čiščenje gradbene površine po gradbenih delih</t>
  </si>
  <si>
    <t>dosutje bankin v debelini 6 cm s finejšim gramoznim materialom, planiranje in utrjevanje v širini 0,50 m</t>
  </si>
  <si>
    <t xml:space="preserve">zakoličba osi drenaže </t>
  </si>
  <si>
    <t>1.4</t>
  </si>
  <si>
    <t>zakoličba podzemnih vodov in sodelovanje z upravljalcem komunalij</t>
  </si>
  <si>
    <t>VII.</t>
  </si>
  <si>
    <t>BETONSKA DELA</t>
  </si>
  <si>
    <t>6.1</t>
  </si>
  <si>
    <t>2.2</t>
  </si>
  <si>
    <t>2.3</t>
  </si>
  <si>
    <t>strojni izkop zemljine III.ktg   z nakladanjem in odvozom na začasno gradbiščno deponijo</t>
  </si>
  <si>
    <t>4.1</t>
  </si>
  <si>
    <t>zakoličba cevnih prepustov</t>
  </si>
  <si>
    <t>4.2</t>
  </si>
  <si>
    <t>postavitev gradbenih profilov</t>
  </si>
  <si>
    <t>4.3</t>
  </si>
  <si>
    <t>4.4</t>
  </si>
  <si>
    <t>4.5</t>
  </si>
  <si>
    <t>4.6</t>
  </si>
  <si>
    <t>4.7</t>
  </si>
  <si>
    <t>ročno planiranje dna izkopa za cevne propuste v širini 120 cm</t>
  </si>
  <si>
    <t>4.8</t>
  </si>
  <si>
    <t>BC fi 50</t>
  </si>
  <si>
    <t>4.9</t>
  </si>
  <si>
    <t>4.10</t>
  </si>
  <si>
    <t>izdelava kompletne iztočne glave kamen-beton za betonsko cev</t>
  </si>
  <si>
    <t>fi 50</t>
  </si>
  <si>
    <t>zasip jarkov z izkopanim materialom in utrjevanje v plasteh po 20 cm</t>
  </si>
  <si>
    <t>izdelava iztočne mulde z lomljenim kamnom  deb.do fi 20 cm, vgrajen v beton MB 20 v skupni debelini 30 cm in fugiranjem s cementno malto, širina mulde 60 cm.</t>
  </si>
  <si>
    <t>izdelava vtočnih jaškov dimenzij 60/60, debelina stene je  20 cm, MB 30, armaturna mreža Q196, z oblikovanjem dna jaška, z betonskim pokrovom za težo 15 t, izvedba priklopa iz asfaltne mulde in priklop betonske cevi fi 50 in vsemi zemeljskimi deli, globina jaška do 2,0 m in izdelavo AB roba pred zasipanjem</t>
  </si>
  <si>
    <t>ročno planiranje izkopanega jarka za drenažo v širini 20 cm z odmetom na rob</t>
  </si>
  <si>
    <t>dobava in polaganje midren drenažnih cevi fi 10 cm skupaj s PP POLST politlak folijo in izdelavo betonske mulde širine 20 cm in debeline 8 cm iz MB 15</t>
  </si>
  <si>
    <t>Dobava in postavitev prometnega znaka z drogom skupaj z zemeljskimi deli in izdelavo temelja                                        -znak križišče s prednostno cesto / II-1</t>
  </si>
  <si>
    <t>1.5</t>
  </si>
  <si>
    <t>razna nepredvidena dela po dejanskih stroških / 5% vseh del</t>
  </si>
  <si>
    <t>cestišče</t>
  </si>
  <si>
    <t>5.1</t>
  </si>
  <si>
    <t>5.2</t>
  </si>
  <si>
    <t>5.3</t>
  </si>
  <si>
    <t>5.4</t>
  </si>
  <si>
    <t>5.5</t>
  </si>
  <si>
    <t>5.6</t>
  </si>
  <si>
    <t>1.6</t>
  </si>
  <si>
    <t>4.11</t>
  </si>
  <si>
    <t>Označba vozišča za polovično zaporo prometa s postavitvijo predpisanih zapornic in prometnih znakov</t>
  </si>
  <si>
    <t>2.5</t>
  </si>
  <si>
    <t>Rušenje AB jaškov  z nakladanjem in odvozom na trajno deponijo do 5 km</t>
  </si>
  <si>
    <t>4.12</t>
  </si>
  <si>
    <t>priključki in izogibališča</t>
  </si>
  <si>
    <t>Rušenje betonskih cevi fi 50 z nakladanjem in odvozom na trajno deponijo do 5 km</t>
  </si>
  <si>
    <t>dobava in polaganje betonskih cevi  skupaj z polnim obbetoniranjem z MB 20, pomožnimi deli in prevozi</t>
  </si>
  <si>
    <t>nakladanje in odvoz odvečne izkopane zemljine III ktg na gradbiščno depojo do 5km - v razsutem stanju</t>
  </si>
  <si>
    <t>odstranitev grmičevja, nakladanje in odvoz na trajno deponijo</t>
  </si>
  <si>
    <t>1.7</t>
  </si>
  <si>
    <t>široki izkop zemljine II.ktg   z nakladanjem in odvozom na začasno gradbiščno deponijo - razširitev planuma</t>
  </si>
  <si>
    <t>strojni izkop zemljine III.ktg   z nakladanjem in odvozom na začasno gradbiščno deponijo - izkop zasekov nasipne brežine</t>
  </si>
  <si>
    <t>vgrajevanje peščeno prodnatnega materiala  z utrjevanjem v plasteh po 30 cm do zbitosti na končnem sloju 40 Mpa - nadgradnja cestišča in nasip; material od izkopa</t>
  </si>
  <si>
    <t>dobava in vgrajevanje tamponskega prodca -drobljenec (deb 0-32) v skupni debelini  40 cm, strojno raztiranje tampona, planiranje do točnosti +/- 1 cm, valjanje in utrjevanje do zbitosti 80 MPa skupaj s prevozom - tampon v zbitem stanju</t>
  </si>
  <si>
    <t xml:space="preserve">strojno ročni izkop (80/20%) v terenu III. Ktg, z odmetom materiala na rob jarka -  cevni  propusti, jaški </t>
  </si>
  <si>
    <t>dobava in vgrajevanje drenažnega gramoza frakcij 8-32mm, 0,25 m3/m</t>
  </si>
  <si>
    <t>2.6</t>
  </si>
  <si>
    <t>dobava in oblaganje brežine z kamni debeline deb 30 - 40 cm na podložni beton MB 15 skupaj z pomožnimi deli in propusti za zaledno vodo</t>
  </si>
  <si>
    <t>dobava in vgrajevanje asfalta v debelini 5+3 cm- vozišče skupaj   z odcepi                                         AC 16 base B 50/70 A3 - 5 cm                                 AC 11 surf B 50/70 A3 - 3 cm</t>
  </si>
  <si>
    <t>dobava in vgrajevanje asfaltne mulde debelini 5+3 cm- povozna mulda                                       AC 16 base B 50/70 A3 - 5 cm                                 AC 11 surf B 50/70 A3 - 3 cm</t>
  </si>
  <si>
    <t>dobava in polaganje betonskih kanalet na podložni beton C12/15  skupaj z pomožnimi deli</t>
  </si>
  <si>
    <t>strojno/ročni linijski (80/20%) izkop zemljine III ktg za drenaže  z nakladanjem in odvozom na trajno deponijo na razdalji do 5 km</t>
  </si>
  <si>
    <t>7.1</t>
  </si>
  <si>
    <t>7.2</t>
  </si>
  <si>
    <t>7.3</t>
  </si>
  <si>
    <t>7.4</t>
  </si>
  <si>
    <t>7.5</t>
  </si>
  <si>
    <t>7.6</t>
  </si>
  <si>
    <t xml:space="preserve">dobava in montaža zaščitne odbojne ograje JVO z zabijanjem v teren s poševnimi (2 kom) in polkrožnimi zaključnicami (2kom) </t>
  </si>
  <si>
    <t>geološki nadzor</t>
  </si>
  <si>
    <t>ur</t>
  </si>
  <si>
    <t xml:space="preserve">dobava in polaganje drenažnega filca 250g/m2 pod tamponom  </t>
  </si>
  <si>
    <t>posek dreves, odstranitev panjev, nakladanje in spravilo z gradbišča</t>
  </si>
  <si>
    <t>BETONSKA DELA SKUPAJ</t>
  </si>
  <si>
    <t>ZAKLJUČNA DELA SKUPAJ</t>
  </si>
  <si>
    <t>DDV 20%</t>
  </si>
  <si>
    <t>€</t>
  </si>
  <si>
    <t>OBJEKT: Cesta JP 879440 Grobelnik-Kolar - faza I, 2. del</t>
  </si>
  <si>
    <t>P O P I S   D E L</t>
  </si>
  <si>
    <t>POPUST</t>
  </si>
  <si>
    <t>%</t>
  </si>
  <si>
    <t>SKUPAJ VSA DELA S POPUSTOM</t>
  </si>
  <si>
    <t>Žig in podpis ponudnika: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</si>
</sst>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&quot;SIT&quot;"/>
    <numFmt numFmtId="173" formatCode="#,##0.00\ _S_I_T"/>
    <numFmt numFmtId="174" formatCode="0.000"/>
    <numFmt numFmtId="175" formatCode="0.0"/>
    <numFmt numFmtId="176" formatCode="#,##0.0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49" fontId="1" fillId="0" borderId="0" xfId="0" applyNumberFormat="1" applyFont="1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49" fontId="2" fillId="0" borderId="0" xfId="0" applyNumberFormat="1" applyFont="1" applyAlignment="1" applyProtection="1">
      <alignment vertical="top"/>
      <protection/>
    </xf>
    <xf numFmtId="0" fontId="0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175" fontId="0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4" fontId="0" fillId="0" borderId="10" xfId="0" applyNumberFormat="1" applyFont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49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 applyProtection="1">
      <alignment vertical="top" wrapText="1"/>
      <protection/>
    </xf>
    <xf numFmtId="0" fontId="0" fillId="0" borderId="0" xfId="0" applyFont="1" applyFill="1" applyAlignment="1" applyProtection="1">
      <alignment/>
      <protection/>
    </xf>
    <xf numFmtId="175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49" fontId="0" fillId="0" borderId="11" xfId="0" applyNumberFormat="1" applyFont="1" applyBorder="1" applyAlignment="1" applyProtection="1">
      <alignment vertical="top"/>
      <protection/>
    </xf>
    <xf numFmtId="0" fontId="0" fillId="0" borderId="11" xfId="0" applyFont="1" applyBorder="1" applyAlignment="1" applyProtection="1">
      <alignment vertical="top" wrapText="1"/>
      <protection/>
    </xf>
    <xf numFmtId="0" fontId="0" fillId="0" borderId="11" xfId="0" applyFont="1" applyBorder="1" applyAlignment="1" applyProtection="1">
      <alignment/>
      <protection/>
    </xf>
    <xf numFmtId="175" fontId="0" fillId="0" borderId="11" xfId="0" applyNumberFormat="1" applyFont="1" applyBorder="1" applyAlignment="1" applyProtection="1">
      <alignment/>
      <protection/>
    </xf>
    <xf numFmtId="4" fontId="0" fillId="0" borderId="11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/>
      <protection/>
    </xf>
    <xf numFmtId="175" fontId="0" fillId="0" borderId="0" xfId="0" applyNumberFormat="1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vertical="top" wrapText="1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vertical="top" wrapText="1"/>
      <protection/>
    </xf>
    <xf numFmtId="0" fontId="3" fillId="0" borderId="0" xfId="0" applyFont="1" applyAlignment="1" applyProtection="1">
      <alignment horizontal="right"/>
      <protection/>
    </xf>
    <xf numFmtId="49" fontId="3" fillId="0" borderId="0" xfId="0" applyNumberFormat="1" applyFont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175" fontId="0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 vertical="top"/>
      <protection/>
    </xf>
    <xf numFmtId="4" fontId="0" fillId="0" borderId="1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49" fontId="0" fillId="0" borderId="11" xfId="0" applyNumberFormat="1" applyFont="1" applyBorder="1" applyAlignment="1" applyProtection="1">
      <alignment vertical="top"/>
      <protection/>
    </xf>
    <xf numFmtId="0" fontId="0" fillId="0" borderId="11" xfId="0" applyFont="1" applyBorder="1" applyAlignment="1" applyProtection="1">
      <alignment vertical="top" wrapText="1"/>
      <protection/>
    </xf>
    <xf numFmtId="0" fontId="0" fillId="0" borderId="11" xfId="0" applyFont="1" applyBorder="1" applyAlignment="1" applyProtection="1">
      <alignment/>
      <protection/>
    </xf>
    <xf numFmtId="175" fontId="0" fillId="0" borderId="11" xfId="0" applyNumberFormat="1" applyFont="1" applyBorder="1" applyAlignment="1" applyProtection="1">
      <alignment/>
      <protection/>
    </xf>
    <xf numFmtId="4" fontId="0" fillId="0" borderId="11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/>
      <protection/>
    </xf>
    <xf numFmtId="175" fontId="0" fillId="0" borderId="0" xfId="0" applyNumberFormat="1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vertical="top" wrapText="1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vertical="top" wrapText="1"/>
      <protection/>
    </xf>
    <xf numFmtId="4" fontId="7" fillId="0" borderId="0" xfId="0" applyNumberFormat="1" applyFont="1" applyBorder="1" applyAlignment="1" applyProtection="1">
      <alignment/>
      <protection/>
    </xf>
    <xf numFmtId="4" fontId="7" fillId="0" borderId="11" xfId="0" applyNumberFormat="1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4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72" fontId="7" fillId="0" borderId="0" xfId="0" applyNumberFormat="1" applyFon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172" fontId="7" fillId="0" borderId="11" xfId="0" applyNumberFormat="1" applyFont="1" applyBorder="1" applyAlignment="1" applyProtection="1">
      <alignment/>
      <protection/>
    </xf>
    <xf numFmtId="4" fontId="7" fillId="0" borderId="1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0" fontId="7" fillId="0" borderId="0" xfId="0" applyNumberFormat="1" applyFont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172" fontId="2" fillId="0" borderId="12" xfId="0" applyNumberFormat="1" applyFont="1" applyBorder="1" applyAlignment="1" applyProtection="1">
      <alignment/>
      <protection/>
    </xf>
    <xf numFmtId="4" fontId="7" fillId="0" borderId="13" xfId="0" applyNumberFormat="1" applyFont="1" applyBorder="1" applyAlignment="1" applyProtection="1">
      <alignment/>
      <protection/>
    </xf>
    <xf numFmtId="172" fontId="2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 vertical="top"/>
      <protection/>
    </xf>
    <xf numFmtId="4" fontId="0" fillId="0" borderId="0" xfId="0" applyNumberFormat="1" applyAlignment="1" applyProtection="1">
      <alignment horizontal="right"/>
      <protection/>
    </xf>
    <xf numFmtId="4" fontId="0" fillId="33" borderId="10" xfId="0" applyNumberFormat="1" applyFont="1" applyFill="1" applyBorder="1" applyAlignment="1" applyProtection="1">
      <alignment/>
      <protection hidden="1" locked="0"/>
    </xf>
    <xf numFmtId="4" fontId="0" fillId="33" borderId="10" xfId="0" applyNumberFormat="1" applyFont="1" applyFill="1" applyBorder="1" applyAlignment="1" applyProtection="1">
      <alignment/>
      <protection hidden="1" locked="0"/>
    </xf>
    <xf numFmtId="3" fontId="7" fillId="33" borderId="10" xfId="0" applyNumberFormat="1" applyFont="1" applyFill="1" applyBorder="1" applyAlignment="1" applyProtection="1">
      <alignment horizontal="center"/>
      <protection hidden="1" locked="0"/>
    </xf>
    <xf numFmtId="4" fontId="2" fillId="0" borderId="11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4" fontId="7" fillId="0" borderId="11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" fontId="0" fillId="0" borderId="11" xfId="0" applyNumberFormat="1" applyBorder="1" applyAlignment="1" applyProtection="1">
      <alignment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8" fillId="0" borderId="0" xfId="0" applyNumberFormat="1" applyFont="1" applyAlignment="1" applyProtection="1">
      <alignment horizontal="center" vertical="top"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2"/>
  <sheetViews>
    <sheetView tabSelected="1" zoomScaleSheetLayoutView="100" workbookViewId="0" topLeftCell="A1">
      <selection activeCell="A4" sqref="A4"/>
    </sheetView>
  </sheetViews>
  <sheetFormatPr defaultColWidth="9.00390625" defaultRowHeight="12.75"/>
  <cols>
    <col min="1" max="1" width="4.00390625" style="3" customWidth="1"/>
    <col min="2" max="2" width="5.875" style="88" customWidth="1"/>
    <col min="3" max="3" width="35.875" style="5" customWidth="1"/>
    <col min="4" max="4" width="5.125" style="6" customWidth="1"/>
    <col min="5" max="5" width="7.75390625" style="7" customWidth="1"/>
    <col min="6" max="6" width="2.75390625" style="7" customWidth="1"/>
    <col min="7" max="7" width="10.75390625" style="8" customWidth="1"/>
    <col min="8" max="8" width="2.75390625" style="8" customWidth="1"/>
    <col min="9" max="9" width="11.75390625" style="8" customWidth="1"/>
    <col min="10" max="16384" width="9.125" style="6" customWidth="1"/>
  </cols>
  <sheetData>
    <row r="2" spans="1:9" s="1" customFormat="1" ht="18">
      <c r="A2" s="98" t="s">
        <v>122</v>
      </c>
      <c r="B2" s="99"/>
      <c r="C2" s="99"/>
      <c r="D2" s="99"/>
      <c r="E2" s="99"/>
      <c r="F2" s="99"/>
      <c r="G2" s="99"/>
      <c r="H2" s="99"/>
      <c r="I2" s="100"/>
    </row>
    <row r="7" spans="1:9" s="2" customFormat="1" ht="20.25">
      <c r="A7" s="104" t="s">
        <v>123</v>
      </c>
      <c r="B7" s="105"/>
      <c r="C7" s="105"/>
      <c r="D7" s="105"/>
      <c r="E7" s="105"/>
      <c r="F7" s="105"/>
      <c r="G7" s="105"/>
      <c r="H7" s="105"/>
      <c r="I7" s="105"/>
    </row>
    <row r="8" ht="12.75" customHeight="1">
      <c r="B8" s="4"/>
    </row>
    <row r="9" ht="12.75" customHeight="1">
      <c r="B9" s="4"/>
    </row>
    <row r="12" spans="1:2" ht="15.75">
      <c r="A12" s="9" t="s">
        <v>0</v>
      </c>
      <c r="B12" s="10" t="s">
        <v>1</v>
      </c>
    </row>
    <row r="13" spans="1:9" s="14" customFormat="1" ht="12.75">
      <c r="A13" s="11"/>
      <c r="B13" s="12"/>
      <c r="C13" s="13"/>
      <c r="E13" s="15"/>
      <c r="F13" s="15"/>
      <c r="G13" s="16"/>
      <c r="H13" s="16"/>
      <c r="I13" s="16"/>
    </row>
    <row r="14" spans="1:9" s="14" customFormat="1" ht="12.75">
      <c r="A14" s="11"/>
      <c r="B14" s="12" t="s">
        <v>2</v>
      </c>
      <c r="C14" s="13" t="s">
        <v>34</v>
      </c>
      <c r="E14" s="15"/>
      <c r="F14" s="15"/>
      <c r="G14" s="16"/>
      <c r="H14" s="16"/>
      <c r="I14" s="16"/>
    </row>
    <row r="15" spans="1:9" s="14" customFormat="1" ht="12.75">
      <c r="A15" s="11"/>
      <c r="B15" s="12"/>
      <c r="C15" s="13"/>
      <c r="D15" s="14" t="s">
        <v>3</v>
      </c>
      <c r="E15" s="15">
        <v>475.5</v>
      </c>
      <c r="F15" s="15"/>
      <c r="G15" s="90"/>
      <c r="H15" s="16"/>
      <c r="I15" s="17">
        <f>E15*G15</f>
        <v>0</v>
      </c>
    </row>
    <row r="16" spans="1:9" s="14" customFormat="1" ht="12.75">
      <c r="A16" s="11"/>
      <c r="B16" s="12"/>
      <c r="C16" s="13"/>
      <c r="E16" s="15"/>
      <c r="F16" s="15"/>
      <c r="G16" s="16"/>
      <c r="H16" s="16"/>
      <c r="I16" s="16"/>
    </row>
    <row r="17" spans="1:9" s="14" customFormat="1" ht="12.75">
      <c r="A17" s="11"/>
      <c r="B17" s="12" t="s">
        <v>4</v>
      </c>
      <c r="C17" s="13" t="s">
        <v>5</v>
      </c>
      <c r="E17" s="15"/>
      <c r="F17" s="15"/>
      <c r="G17" s="16"/>
      <c r="H17" s="16"/>
      <c r="I17" s="16"/>
    </row>
    <row r="18" spans="1:9" s="14" customFormat="1" ht="12.75">
      <c r="A18" s="11"/>
      <c r="B18" s="12"/>
      <c r="C18" s="13"/>
      <c r="D18" s="14" t="s">
        <v>6</v>
      </c>
      <c r="E18" s="15">
        <v>25</v>
      </c>
      <c r="F18" s="15"/>
      <c r="G18" s="90"/>
      <c r="H18" s="16"/>
      <c r="I18" s="17">
        <f>E18*G18</f>
        <v>0</v>
      </c>
    </row>
    <row r="19" spans="1:9" s="14" customFormat="1" ht="12.75">
      <c r="A19" s="11"/>
      <c r="B19" s="12"/>
      <c r="C19" s="13"/>
      <c r="E19" s="15"/>
      <c r="F19" s="15"/>
      <c r="G19" s="16"/>
      <c r="H19" s="16"/>
      <c r="I19" s="16"/>
    </row>
    <row r="20" spans="1:9" s="14" customFormat="1" ht="12.75">
      <c r="A20" s="11"/>
      <c r="B20" s="12" t="s">
        <v>7</v>
      </c>
      <c r="C20" s="13" t="s">
        <v>8</v>
      </c>
      <c r="E20" s="15"/>
      <c r="F20" s="15"/>
      <c r="G20" s="16"/>
      <c r="H20" s="16"/>
      <c r="I20" s="16"/>
    </row>
    <row r="21" spans="1:9" s="14" customFormat="1" ht="12.75">
      <c r="A21" s="11"/>
      <c r="B21" s="12"/>
      <c r="C21" s="13"/>
      <c r="D21" s="14" t="s">
        <v>3</v>
      </c>
      <c r="E21" s="15">
        <v>475.5</v>
      </c>
      <c r="F21" s="15"/>
      <c r="G21" s="90"/>
      <c r="H21" s="16"/>
      <c r="I21" s="17">
        <f>E21*G21</f>
        <v>0</v>
      </c>
    </row>
    <row r="22" spans="1:9" s="14" customFormat="1" ht="12.75">
      <c r="A22" s="11"/>
      <c r="B22" s="12"/>
      <c r="C22" s="13"/>
      <c r="E22" s="15"/>
      <c r="F22" s="15"/>
      <c r="G22" s="16"/>
      <c r="H22" s="16"/>
      <c r="I22" s="16"/>
    </row>
    <row r="23" spans="1:9" s="14" customFormat="1" ht="25.5">
      <c r="A23" s="18"/>
      <c r="B23" s="19" t="s">
        <v>44</v>
      </c>
      <c r="C23" s="20" t="s">
        <v>45</v>
      </c>
      <c r="D23" s="21"/>
      <c r="E23" s="22"/>
      <c r="F23" s="22"/>
      <c r="G23" s="23"/>
      <c r="H23" s="23"/>
      <c r="I23" s="23"/>
    </row>
    <row r="24" spans="1:9" s="14" customFormat="1" ht="12.75">
      <c r="A24" s="18"/>
      <c r="B24" s="19"/>
      <c r="C24" s="20"/>
      <c r="D24" s="21" t="s">
        <v>29</v>
      </c>
      <c r="E24" s="22">
        <v>1</v>
      </c>
      <c r="F24" s="22"/>
      <c r="G24" s="90"/>
      <c r="H24" s="23"/>
      <c r="I24" s="24">
        <f>E24*G24</f>
        <v>0</v>
      </c>
    </row>
    <row r="25" spans="1:9" s="14" customFormat="1" ht="12.75">
      <c r="A25" s="18"/>
      <c r="B25" s="19"/>
      <c r="C25" s="20"/>
      <c r="D25" s="21"/>
      <c r="E25" s="22"/>
      <c r="F25" s="22"/>
      <c r="G25" s="23"/>
      <c r="H25" s="23"/>
      <c r="I25" s="23"/>
    </row>
    <row r="26" spans="1:9" s="14" customFormat="1" ht="25.5">
      <c r="A26" s="18"/>
      <c r="B26" s="19" t="s">
        <v>74</v>
      </c>
      <c r="C26" s="20" t="s">
        <v>93</v>
      </c>
      <c r="D26" s="21"/>
      <c r="E26" s="22"/>
      <c r="F26" s="22"/>
      <c r="G26" s="23"/>
      <c r="H26" s="23"/>
      <c r="I26" s="23"/>
    </row>
    <row r="27" spans="1:9" s="14" customFormat="1" ht="12.75">
      <c r="A27" s="18"/>
      <c r="B27" s="19"/>
      <c r="C27" s="20"/>
      <c r="D27" s="21" t="s">
        <v>9</v>
      </c>
      <c r="E27" s="22">
        <v>1000</v>
      </c>
      <c r="F27" s="22"/>
      <c r="G27" s="90"/>
      <c r="H27" s="23"/>
      <c r="I27" s="24">
        <f>E27*G27</f>
        <v>0</v>
      </c>
    </row>
    <row r="28" spans="1:9" s="14" customFormat="1" ht="12.75">
      <c r="A28" s="18"/>
      <c r="B28" s="19"/>
      <c r="C28" s="20"/>
      <c r="D28" s="21"/>
      <c r="E28" s="22"/>
      <c r="F28" s="22"/>
      <c r="G28" s="23"/>
      <c r="H28" s="23"/>
      <c r="I28" s="23"/>
    </row>
    <row r="29" spans="1:9" s="14" customFormat="1" ht="25.5">
      <c r="A29" s="18"/>
      <c r="B29" s="19" t="s">
        <v>83</v>
      </c>
      <c r="C29" s="20" t="s">
        <v>117</v>
      </c>
      <c r="D29" s="21"/>
      <c r="E29" s="22"/>
      <c r="F29" s="22"/>
      <c r="G29" s="23"/>
      <c r="H29" s="23"/>
      <c r="I29" s="23"/>
    </row>
    <row r="30" spans="1:9" s="14" customFormat="1" ht="12.75">
      <c r="A30" s="18"/>
      <c r="B30" s="19"/>
      <c r="C30" s="20"/>
      <c r="D30" s="21" t="s">
        <v>6</v>
      </c>
      <c r="E30" s="22">
        <v>20</v>
      </c>
      <c r="F30" s="22"/>
      <c r="G30" s="90"/>
      <c r="H30" s="23"/>
      <c r="I30" s="24">
        <f>E30*G30</f>
        <v>0</v>
      </c>
    </row>
    <row r="31" spans="1:9" s="14" customFormat="1" ht="12.75">
      <c r="A31" s="18"/>
      <c r="B31" s="19"/>
      <c r="C31" s="20"/>
      <c r="D31" s="21"/>
      <c r="E31" s="22"/>
      <c r="F31" s="22"/>
      <c r="G31" s="23"/>
      <c r="H31" s="23"/>
      <c r="I31" s="23"/>
    </row>
    <row r="32" spans="1:9" s="14" customFormat="1" ht="38.25">
      <c r="A32" s="11"/>
      <c r="B32" s="12" t="s">
        <v>94</v>
      </c>
      <c r="C32" s="13" t="s">
        <v>85</v>
      </c>
      <c r="E32" s="15"/>
      <c r="F32" s="15"/>
      <c r="G32" s="16"/>
      <c r="H32" s="16"/>
      <c r="I32" s="16"/>
    </row>
    <row r="33" spans="1:9" s="14" customFormat="1" ht="12.75">
      <c r="A33" s="11"/>
      <c r="B33" s="12"/>
      <c r="C33" s="13"/>
      <c r="D33" s="14" t="s">
        <v>29</v>
      </c>
      <c r="E33" s="15">
        <v>1</v>
      </c>
      <c r="F33" s="15"/>
      <c r="G33" s="90"/>
      <c r="H33" s="16"/>
      <c r="I33" s="24">
        <f>E33*G33</f>
        <v>0</v>
      </c>
    </row>
    <row r="34" spans="1:9" s="14" customFormat="1" ht="12.75">
      <c r="A34" s="11"/>
      <c r="B34" s="25"/>
      <c r="C34" s="26"/>
      <c r="D34" s="27"/>
      <c r="E34" s="28"/>
      <c r="F34" s="28"/>
      <c r="G34" s="29"/>
      <c r="H34" s="29"/>
      <c r="I34" s="29"/>
    </row>
    <row r="35" spans="1:9" s="14" customFormat="1" ht="12.75">
      <c r="A35" s="11"/>
      <c r="B35" s="30"/>
      <c r="C35" s="31"/>
      <c r="D35" s="32"/>
      <c r="E35" s="33"/>
      <c r="F35" s="33"/>
      <c r="G35" s="34"/>
      <c r="H35" s="34"/>
      <c r="I35" s="34"/>
    </row>
    <row r="36" spans="1:9" s="14" customFormat="1" ht="12.75">
      <c r="A36" s="11"/>
      <c r="B36" s="12" t="s">
        <v>10</v>
      </c>
      <c r="C36" s="35" t="s">
        <v>16</v>
      </c>
      <c r="E36" s="15"/>
      <c r="F36" s="15"/>
      <c r="G36" s="16"/>
      <c r="H36" s="16"/>
      <c r="I36" s="36">
        <f>SUM(I15:I33)</f>
        <v>0</v>
      </c>
    </row>
    <row r="37" spans="1:9" s="14" customFormat="1" ht="12.75">
      <c r="A37" s="11"/>
      <c r="B37" s="12"/>
      <c r="C37" s="35"/>
      <c r="E37" s="15"/>
      <c r="F37" s="15"/>
      <c r="G37" s="16"/>
      <c r="H37" s="16"/>
      <c r="I37" s="37"/>
    </row>
    <row r="38" spans="1:9" s="14" customFormat="1" ht="12.75">
      <c r="A38" s="11"/>
      <c r="B38" s="12"/>
      <c r="C38" s="13"/>
      <c r="E38" s="15"/>
      <c r="F38" s="15"/>
      <c r="G38" s="16"/>
      <c r="H38" s="16"/>
      <c r="I38" s="16"/>
    </row>
    <row r="39" spans="1:2" ht="15.75">
      <c r="A39" s="9" t="s">
        <v>11</v>
      </c>
      <c r="B39" s="10" t="s">
        <v>12</v>
      </c>
    </row>
    <row r="40" spans="1:9" s="14" customFormat="1" ht="12.75">
      <c r="A40" s="11"/>
      <c r="B40" s="12"/>
      <c r="C40" s="13"/>
      <c r="E40" s="15"/>
      <c r="F40" s="15"/>
      <c r="G40" s="16"/>
      <c r="H40" s="16"/>
      <c r="I40" s="16"/>
    </row>
    <row r="41" spans="1:9" s="14" customFormat="1" ht="38.25">
      <c r="A41" s="11"/>
      <c r="B41" s="12" t="s">
        <v>13</v>
      </c>
      <c r="C41" s="13" t="s">
        <v>95</v>
      </c>
      <c r="E41" s="15"/>
      <c r="F41" s="15"/>
      <c r="G41" s="16"/>
      <c r="H41" s="16"/>
      <c r="I41" s="16"/>
    </row>
    <row r="42" spans="1:9" s="14" customFormat="1" ht="12.75">
      <c r="A42" s="11"/>
      <c r="B42" s="12"/>
      <c r="C42" s="13"/>
      <c r="D42" s="14" t="s">
        <v>15</v>
      </c>
      <c r="E42" s="15">
        <v>50</v>
      </c>
      <c r="F42" s="15"/>
      <c r="G42" s="90"/>
      <c r="H42" s="16"/>
      <c r="I42" s="17">
        <f>E42*G42</f>
        <v>0</v>
      </c>
    </row>
    <row r="43" spans="1:9" s="14" customFormat="1" ht="12.75">
      <c r="A43" s="11"/>
      <c r="B43" s="12" t="s">
        <v>10</v>
      </c>
      <c r="C43" s="13"/>
      <c r="E43" s="15"/>
      <c r="F43" s="15"/>
      <c r="G43" s="16"/>
      <c r="H43" s="16"/>
      <c r="I43" s="16"/>
    </row>
    <row r="44" spans="1:9" s="14" customFormat="1" ht="38.25">
      <c r="A44" s="11"/>
      <c r="B44" s="12" t="s">
        <v>49</v>
      </c>
      <c r="C44" s="13" t="s">
        <v>51</v>
      </c>
      <c r="E44" s="15"/>
      <c r="F44" s="15"/>
      <c r="G44" s="16"/>
      <c r="H44" s="16"/>
      <c r="I44" s="16"/>
    </row>
    <row r="45" spans="1:9" s="14" customFormat="1" ht="12.75">
      <c r="A45" s="11"/>
      <c r="B45" s="12"/>
      <c r="C45" s="13"/>
      <c r="D45" s="14" t="s">
        <v>15</v>
      </c>
      <c r="E45" s="15">
        <v>522.089</v>
      </c>
      <c r="F45" s="15"/>
      <c r="G45" s="90"/>
      <c r="H45" s="16"/>
      <c r="I45" s="17">
        <f>E45*G45</f>
        <v>0</v>
      </c>
    </row>
    <row r="46" spans="1:9" s="14" customFormat="1" ht="12.75">
      <c r="A46" s="11"/>
      <c r="B46" s="12"/>
      <c r="C46" s="13"/>
      <c r="E46" s="15"/>
      <c r="F46" s="15"/>
      <c r="G46" s="16"/>
      <c r="H46" s="16"/>
      <c r="I46" s="16"/>
    </row>
    <row r="47" spans="1:9" s="14" customFormat="1" ht="51">
      <c r="A47" s="11"/>
      <c r="B47" s="12" t="s">
        <v>50</v>
      </c>
      <c r="C47" s="13" t="s">
        <v>96</v>
      </c>
      <c r="E47" s="15"/>
      <c r="F47" s="15"/>
      <c r="G47" s="16"/>
      <c r="H47" s="16"/>
      <c r="I47" s="16"/>
    </row>
    <row r="48" spans="1:9" s="14" customFormat="1" ht="12" customHeight="1">
      <c r="A48" s="11"/>
      <c r="B48" s="12"/>
      <c r="C48" s="13"/>
      <c r="D48" s="14" t="s">
        <v>15</v>
      </c>
      <c r="E48" s="15">
        <v>50</v>
      </c>
      <c r="F48" s="15"/>
      <c r="G48" s="90"/>
      <c r="H48" s="16"/>
      <c r="I48" s="17">
        <f>E48*G48</f>
        <v>0</v>
      </c>
    </row>
    <row r="49" spans="1:9" s="14" customFormat="1" ht="12" customHeight="1">
      <c r="A49" s="11"/>
      <c r="B49" s="12"/>
      <c r="C49" s="13"/>
      <c r="E49" s="15"/>
      <c r="F49" s="15"/>
      <c r="G49" s="16"/>
      <c r="H49" s="16"/>
      <c r="I49" s="16"/>
    </row>
    <row r="50" spans="1:9" s="14" customFormat="1" ht="25.5">
      <c r="A50" s="11"/>
      <c r="B50" s="12" t="s">
        <v>14</v>
      </c>
      <c r="C50" s="13" t="s">
        <v>35</v>
      </c>
      <c r="E50" s="15"/>
      <c r="F50" s="15"/>
      <c r="G50" s="16"/>
      <c r="H50" s="16"/>
      <c r="I50" s="16"/>
    </row>
    <row r="51" spans="1:9" s="14" customFormat="1" ht="12.75">
      <c r="A51" s="11"/>
      <c r="B51" s="12"/>
      <c r="C51" s="13"/>
      <c r="D51" s="14" t="s">
        <v>9</v>
      </c>
      <c r="E51" s="15">
        <v>2400</v>
      </c>
      <c r="F51" s="15"/>
      <c r="G51" s="90"/>
      <c r="H51" s="16"/>
      <c r="I51" s="17">
        <f>E51*G51</f>
        <v>0</v>
      </c>
    </row>
    <row r="52" spans="1:9" s="14" customFormat="1" ht="12.75">
      <c r="A52" s="11"/>
      <c r="B52" s="12" t="s">
        <v>10</v>
      </c>
      <c r="C52" s="13"/>
      <c r="E52" s="15"/>
      <c r="F52" s="15"/>
      <c r="G52" s="16"/>
      <c r="H52" s="16"/>
      <c r="I52" s="16"/>
    </row>
    <row r="53" spans="1:9" s="14" customFormat="1" ht="63.75">
      <c r="A53" s="11"/>
      <c r="B53" s="12" t="s">
        <v>86</v>
      </c>
      <c r="C53" s="13" t="s">
        <v>97</v>
      </c>
      <c r="E53" s="15"/>
      <c r="F53" s="15"/>
      <c r="G53" s="16"/>
      <c r="H53" s="16"/>
      <c r="I53" s="16"/>
    </row>
    <row r="54" spans="1:9" s="14" customFormat="1" ht="12.75">
      <c r="A54" s="11"/>
      <c r="B54" s="12"/>
      <c r="C54" s="13"/>
      <c r="D54" s="14" t="s">
        <v>15</v>
      </c>
      <c r="E54" s="33">
        <v>438.161</v>
      </c>
      <c r="F54" s="33"/>
      <c r="G54" s="90"/>
      <c r="H54" s="16"/>
      <c r="I54" s="17">
        <f>E54*G54</f>
        <v>0</v>
      </c>
    </row>
    <row r="55" spans="1:9" s="14" customFormat="1" ht="12.75">
      <c r="A55" s="11"/>
      <c r="B55" s="12"/>
      <c r="C55" s="13"/>
      <c r="E55" s="33"/>
      <c r="F55" s="33"/>
      <c r="G55" s="16"/>
      <c r="H55" s="16"/>
      <c r="I55" s="16"/>
    </row>
    <row r="56" spans="1:9" s="14" customFormat="1" ht="25.5">
      <c r="A56" s="11"/>
      <c r="B56" s="12" t="s">
        <v>101</v>
      </c>
      <c r="C56" s="13" t="s">
        <v>116</v>
      </c>
      <c r="E56" s="15"/>
      <c r="F56" s="15"/>
      <c r="G56" s="16"/>
      <c r="H56" s="16"/>
      <c r="I56" s="16"/>
    </row>
    <row r="57" spans="1:9" s="14" customFormat="1" ht="12.75">
      <c r="A57" s="11"/>
      <c r="B57" s="12" t="s">
        <v>10</v>
      </c>
      <c r="C57" s="13" t="s">
        <v>10</v>
      </c>
      <c r="D57" s="14" t="s">
        <v>9</v>
      </c>
      <c r="E57" s="15">
        <v>100</v>
      </c>
      <c r="F57" s="15"/>
      <c r="G57" s="90"/>
      <c r="H57" s="16"/>
      <c r="I57" s="17">
        <f>E57*G57</f>
        <v>0</v>
      </c>
    </row>
    <row r="58" spans="1:9" s="14" customFormat="1" ht="12.75">
      <c r="A58" s="11"/>
      <c r="B58" s="25" t="s">
        <v>10</v>
      </c>
      <c r="C58" s="26"/>
      <c r="D58" s="27"/>
      <c r="E58" s="28"/>
      <c r="F58" s="28"/>
      <c r="G58" s="29"/>
      <c r="H58" s="29"/>
      <c r="I58" s="29"/>
    </row>
    <row r="59" spans="1:9" s="14" customFormat="1" ht="12.75">
      <c r="A59" s="11"/>
      <c r="B59" s="30"/>
      <c r="C59" s="31"/>
      <c r="D59" s="32"/>
      <c r="E59" s="33"/>
      <c r="F59" s="33"/>
      <c r="G59" s="34"/>
      <c r="H59" s="34"/>
      <c r="I59" s="34"/>
    </row>
    <row r="60" spans="1:9" s="14" customFormat="1" ht="12.75">
      <c r="A60" s="11"/>
      <c r="B60" s="12" t="s">
        <v>10</v>
      </c>
      <c r="C60" s="35" t="s">
        <v>17</v>
      </c>
      <c r="E60" s="15"/>
      <c r="F60" s="15"/>
      <c r="G60" s="16"/>
      <c r="H60" s="16"/>
      <c r="I60" s="36">
        <f>SUM(I42:I57)</f>
        <v>0</v>
      </c>
    </row>
    <row r="61" spans="1:9" s="14" customFormat="1" ht="12.75">
      <c r="A61" s="11"/>
      <c r="B61" s="12"/>
      <c r="C61" s="35"/>
      <c r="E61" s="15"/>
      <c r="F61" s="15"/>
      <c r="G61" s="16"/>
      <c r="H61" s="16"/>
      <c r="I61" s="37"/>
    </row>
    <row r="62" spans="1:9" s="14" customFormat="1" ht="12.75">
      <c r="A62" s="11"/>
      <c r="B62" s="12"/>
      <c r="C62" s="13"/>
      <c r="E62" s="15"/>
      <c r="F62" s="15"/>
      <c r="G62" s="16"/>
      <c r="H62" s="16"/>
      <c r="I62" s="16"/>
    </row>
    <row r="63" spans="1:3" ht="15.75">
      <c r="A63" s="9" t="s">
        <v>18</v>
      </c>
      <c r="B63" s="10" t="s">
        <v>19</v>
      </c>
      <c r="C63" s="38"/>
    </row>
    <row r="64" spans="1:9" s="14" customFormat="1" ht="12.75">
      <c r="A64" s="11"/>
      <c r="B64" s="12"/>
      <c r="C64" s="13"/>
      <c r="E64" s="15"/>
      <c r="F64" s="15"/>
      <c r="G64" s="16"/>
      <c r="H64" s="16"/>
      <c r="I64" s="16"/>
    </row>
    <row r="65" spans="1:9" s="14" customFormat="1" ht="78.75" customHeight="1">
      <c r="A65" s="11"/>
      <c r="B65" s="12" t="s">
        <v>20</v>
      </c>
      <c r="C65" s="13" t="s">
        <v>98</v>
      </c>
      <c r="E65" s="15"/>
      <c r="F65" s="15"/>
      <c r="G65" s="16"/>
      <c r="H65" s="16"/>
      <c r="I65" s="16"/>
    </row>
    <row r="66" spans="1:9" s="14" customFormat="1" ht="12.75">
      <c r="A66" s="11"/>
      <c r="B66" s="12" t="s">
        <v>10</v>
      </c>
      <c r="C66" s="13" t="s">
        <v>76</v>
      </c>
      <c r="D66" s="14" t="s">
        <v>15</v>
      </c>
      <c r="E66" s="15">
        <v>915.38</v>
      </c>
      <c r="F66" s="15"/>
      <c r="G66" s="90"/>
      <c r="H66" s="16"/>
      <c r="I66" s="17">
        <f>E66*G66</f>
        <v>0</v>
      </c>
    </row>
    <row r="67" spans="1:9" s="14" customFormat="1" ht="12.75">
      <c r="A67" s="11"/>
      <c r="B67" s="12"/>
      <c r="C67" s="13" t="s">
        <v>89</v>
      </c>
      <c r="D67" s="14" t="s">
        <v>15</v>
      </c>
      <c r="E67" s="15">
        <v>0</v>
      </c>
      <c r="F67" s="15"/>
      <c r="G67" s="90"/>
      <c r="H67" s="16"/>
      <c r="I67" s="17">
        <f>E67*G67</f>
        <v>0</v>
      </c>
    </row>
    <row r="68" spans="1:9" s="14" customFormat="1" ht="12.75">
      <c r="A68" s="11"/>
      <c r="B68" s="12" t="s">
        <v>10</v>
      </c>
      <c r="C68" s="13"/>
      <c r="E68" s="15"/>
      <c r="F68" s="15"/>
      <c r="G68" s="16"/>
      <c r="H68" s="16"/>
      <c r="I68" s="16"/>
    </row>
    <row r="69" spans="1:9" s="14" customFormat="1" ht="38.25">
      <c r="A69" s="11"/>
      <c r="B69" s="12" t="s">
        <v>21</v>
      </c>
      <c r="C69" s="13" t="s">
        <v>42</v>
      </c>
      <c r="E69" s="15"/>
      <c r="F69" s="15"/>
      <c r="G69" s="16"/>
      <c r="H69" s="16"/>
      <c r="I69" s="16"/>
    </row>
    <row r="70" spans="1:9" s="14" customFormat="1" ht="12.75">
      <c r="A70" s="11"/>
      <c r="B70" s="12" t="s">
        <v>10</v>
      </c>
      <c r="C70" s="31"/>
      <c r="D70" s="32" t="s">
        <v>9</v>
      </c>
      <c r="E70" s="33">
        <v>238</v>
      </c>
      <c r="F70" s="33"/>
      <c r="G70" s="90"/>
      <c r="H70" s="16"/>
      <c r="I70" s="17">
        <f>E70*G70</f>
        <v>0</v>
      </c>
    </row>
    <row r="71" spans="1:9" s="14" customFormat="1" ht="12.75">
      <c r="A71" s="11"/>
      <c r="B71" s="12"/>
      <c r="C71" s="31"/>
      <c r="D71" s="32"/>
      <c r="E71" s="33"/>
      <c r="F71" s="33"/>
      <c r="G71" s="16"/>
      <c r="H71" s="16"/>
      <c r="I71" s="16"/>
    </row>
    <row r="72" spans="1:9" s="14" customFormat="1" ht="51">
      <c r="A72" s="11"/>
      <c r="B72" s="12" t="s">
        <v>22</v>
      </c>
      <c r="C72" s="13" t="s">
        <v>103</v>
      </c>
      <c r="E72" s="15"/>
      <c r="F72" s="15"/>
      <c r="G72" s="16"/>
      <c r="H72" s="16"/>
      <c r="I72" s="16"/>
    </row>
    <row r="73" spans="1:9" s="14" customFormat="1" ht="12.75">
      <c r="A73" s="11"/>
      <c r="B73" s="12" t="s">
        <v>10</v>
      </c>
      <c r="C73" s="31"/>
      <c r="D73" s="32" t="s">
        <v>9</v>
      </c>
      <c r="E73" s="33">
        <v>1670</v>
      </c>
      <c r="F73" s="33"/>
      <c r="G73" s="90"/>
      <c r="H73" s="16"/>
      <c r="I73" s="17">
        <f>E73*G73</f>
        <v>0</v>
      </c>
    </row>
    <row r="74" spans="1:9" s="14" customFormat="1" ht="12.75">
      <c r="A74" s="11"/>
      <c r="B74" s="12"/>
      <c r="C74" s="31"/>
      <c r="D74" s="32"/>
      <c r="E74" s="33"/>
      <c r="F74" s="33"/>
      <c r="G74" s="16"/>
      <c r="H74" s="16"/>
      <c r="I74" s="16"/>
    </row>
    <row r="75" spans="1:9" s="14" customFormat="1" ht="51">
      <c r="A75" s="11"/>
      <c r="B75" s="12" t="s">
        <v>36</v>
      </c>
      <c r="C75" s="13" t="s">
        <v>104</v>
      </c>
      <c r="E75" s="15"/>
      <c r="F75" s="15"/>
      <c r="G75" s="16"/>
      <c r="H75" s="16"/>
      <c r="I75" s="16"/>
    </row>
    <row r="76" spans="1:9" s="14" customFormat="1" ht="12.75">
      <c r="A76" s="11"/>
      <c r="B76" s="12" t="s">
        <v>10</v>
      </c>
      <c r="C76" s="31"/>
      <c r="D76" s="32" t="s">
        <v>3</v>
      </c>
      <c r="E76" s="33">
        <v>475</v>
      </c>
      <c r="F76" s="33"/>
      <c r="G76" s="90"/>
      <c r="H76" s="16"/>
      <c r="I76" s="17">
        <f>E76*G76</f>
        <v>0</v>
      </c>
    </row>
    <row r="77" spans="1:9" s="14" customFormat="1" ht="12.75">
      <c r="A77" s="11"/>
      <c r="B77" s="25"/>
      <c r="C77" s="26"/>
      <c r="D77" s="27"/>
      <c r="E77" s="28"/>
      <c r="F77" s="28"/>
      <c r="G77" s="29"/>
      <c r="H77" s="29"/>
      <c r="I77" s="29"/>
    </row>
    <row r="78" spans="1:9" s="14" customFormat="1" ht="12.75">
      <c r="A78" s="11"/>
      <c r="B78" s="30"/>
      <c r="C78" s="31"/>
      <c r="D78" s="32"/>
      <c r="E78" s="33"/>
      <c r="F78" s="33"/>
      <c r="G78" s="34"/>
      <c r="H78" s="34"/>
      <c r="I78" s="34"/>
    </row>
    <row r="79" spans="1:9" s="14" customFormat="1" ht="12.75">
      <c r="A79" s="11"/>
      <c r="B79" s="12"/>
      <c r="C79" s="35" t="s">
        <v>24</v>
      </c>
      <c r="E79" s="15"/>
      <c r="F79" s="15"/>
      <c r="G79" s="16"/>
      <c r="H79" s="16"/>
      <c r="I79" s="36">
        <f>SUM(I66:I76)</f>
        <v>0</v>
      </c>
    </row>
    <row r="80" spans="1:9" s="14" customFormat="1" ht="12.75">
      <c r="A80" s="11"/>
      <c r="B80" s="12"/>
      <c r="C80" s="35"/>
      <c r="E80" s="15"/>
      <c r="F80" s="15"/>
      <c r="G80" s="16"/>
      <c r="H80" s="16"/>
      <c r="I80" s="37"/>
    </row>
    <row r="81" spans="1:2" ht="15.75">
      <c r="A81" s="9" t="s">
        <v>23</v>
      </c>
      <c r="B81" s="10" t="s">
        <v>25</v>
      </c>
    </row>
    <row r="82" spans="1:9" s="42" customFormat="1" ht="12.75">
      <c r="A82" s="39"/>
      <c r="B82" s="40"/>
      <c r="C82" s="41"/>
      <c r="E82" s="43"/>
      <c r="F82" s="43"/>
      <c r="G82" s="44"/>
      <c r="H82" s="44"/>
      <c r="I82" s="44"/>
    </row>
    <row r="83" spans="1:9" s="42" customFormat="1" ht="12.75">
      <c r="A83" s="39"/>
      <c r="B83" s="45" t="s">
        <v>52</v>
      </c>
      <c r="C83" s="41" t="s">
        <v>53</v>
      </c>
      <c r="E83" s="43"/>
      <c r="F83" s="43"/>
      <c r="G83" s="44"/>
      <c r="H83" s="44"/>
      <c r="I83" s="44"/>
    </row>
    <row r="84" spans="1:9" s="42" customFormat="1" ht="12.75">
      <c r="A84" s="39"/>
      <c r="B84" s="45"/>
      <c r="C84" s="41"/>
      <c r="D84" s="42" t="s">
        <v>3</v>
      </c>
      <c r="E84" s="43">
        <v>20</v>
      </c>
      <c r="F84" s="43"/>
      <c r="G84" s="91"/>
      <c r="H84" s="44"/>
      <c r="I84" s="46">
        <f>E84*G84</f>
        <v>0</v>
      </c>
    </row>
    <row r="85" spans="1:9" s="42" customFormat="1" ht="12.75">
      <c r="A85" s="39"/>
      <c r="B85" s="45"/>
      <c r="C85" s="41"/>
      <c r="E85" s="43"/>
      <c r="F85" s="43"/>
      <c r="G85" s="44"/>
      <c r="H85" s="44"/>
      <c r="I85" s="44"/>
    </row>
    <row r="86" spans="1:9" s="42" customFormat="1" ht="12.75">
      <c r="A86" s="39"/>
      <c r="B86" s="45" t="s">
        <v>54</v>
      </c>
      <c r="C86" s="41" t="s">
        <v>55</v>
      </c>
      <c r="E86" s="43"/>
      <c r="F86" s="43"/>
      <c r="G86" s="44"/>
      <c r="H86" s="44"/>
      <c r="I86" s="44"/>
    </row>
    <row r="87" spans="1:9" s="42" customFormat="1" ht="12.75">
      <c r="A87" s="39"/>
      <c r="B87" s="45"/>
      <c r="C87" s="41"/>
      <c r="D87" s="42" t="s">
        <v>6</v>
      </c>
      <c r="E87" s="43">
        <v>3</v>
      </c>
      <c r="F87" s="43"/>
      <c r="G87" s="91"/>
      <c r="H87" s="44"/>
      <c r="I87" s="46">
        <f>E87*G87</f>
        <v>0</v>
      </c>
    </row>
    <row r="88" spans="1:9" s="42" customFormat="1" ht="12.75">
      <c r="A88" s="39"/>
      <c r="B88" s="45"/>
      <c r="C88" s="41"/>
      <c r="E88" s="43"/>
      <c r="F88" s="43"/>
      <c r="G88" s="44"/>
      <c r="H88" s="44"/>
      <c r="I88" s="44"/>
    </row>
    <row r="89" spans="1:9" s="42" customFormat="1" ht="25.5">
      <c r="A89" s="39"/>
      <c r="B89" s="45" t="s">
        <v>56</v>
      </c>
      <c r="C89" s="41" t="s">
        <v>87</v>
      </c>
      <c r="E89" s="43"/>
      <c r="F89" s="43"/>
      <c r="G89" s="44"/>
      <c r="H89" s="44"/>
      <c r="I89" s="44"/>
    </row>
    <row r="90" spans="1:9" s="42" customFormat="1" ht="12.75">
      <c r="A90" s="39"/>
      <c r="B90" s="45"/>
      <c r="C90" s="41"/>
      <c r="D90" s="42" t="s">
        <v>6</v>
      </c>
      <c r="E90" s="43">
        <v>2</v>
      </c>
      <c r="F90" s="43"/>
      <c r="G90" s="91"/>
      <c r="H90" s="44"/>
      <c r="I90" s="46">
        <f>E90*G90</f>
        <v>0</v>
      </c>
    </row>
    <row r="91" spans="1:9" s="42" customFormat="1" ht="12.75">
      <c r="A91" s="39"/>
      <c r="B91" s="45"/>
      <c r="C91" s="41"/>
      <c r="E91" s="43"/>
      <c r="F91" s="43"/>
      <c r="G91" s="44"/>
      <c r="H91" s="44"/>
      <c r="I91" s="44"/>
    </row>
    <row r="92" spans="1:9" s="42" customFormat="1" ht="38.25">
      <c r="A92" s="39"/>
      <c r="B92" s="45" t="s">
        <v>57</v>
      </c>
      <c r="C92" s="41" t="s">
        <v>90</v>
      </c>
      <c r="E92" s="43"/>
      <c r="F92" s="43"/>
      <c r="G92" s="44"/>
      <c r="H92" s="44"/>
      <c r="I92" s="44"/>
    </row>
    <row r="93" spans="1:9" s="42" customFormat="1" ht="12.75">
      <c r="A93" s="39"/>
      <c r="B93" s="45"/>
      <c r="C93" s="41"/>
      <c r="D93" s="42" t="s">
        <v>3</v>
      </c>
      <c r="E93" s="43">
        <v>7</v>
      </c>
      <c r="F93" s="43"/>
      <c r="G93" s="91"/>
      <c r="H93" s="44"/>
      <c r="I93" s="46">
        <f>E93*G93</f>
        <v>0</v>
      </c>
    </row>
    <row r="94" spans="1:9" s="42" customFormat="1" ht="12.75">
      <c r="A94" s="39"/>
      <c r="B94" s="45"/>
      <c r="C94" s="41"/>
      <c r="E94" s="43"/>
      <c r="F94" s="43"/>
      <c r="G94" s="44"/>
      <c r="H94" s="44"/>
      <c r="I94" s="44"/>
    </row>
    <row r="95" spans="1:9" s="42" customFormat="1" ht="38.25">
      <c r="A95" s="39"/>
      <c r="B95" s="45" t="s">
        <v>58</v>
      </c>
      <c r="C95" s="41" t="s">
        <v>99</v>
      </c>
      <c r="E95" s="43"/>
      <c r="F95" s="43"/>
      <c r="G95" s="44"/>
      <c r="H95" s="44"/>
      <c r="I95" s="44"/>
    </row>
    <row r="96" spans="1:9" s="42" customFormat="1" ht="12.75">
      <c r="A96" s="39"/>
      <c r="B96" s="45"/>
      <c r="C96" s="41"/>
      <c r="D96" s="42" t="s">
        <v>15</v>
      </c>
      <c r="E96" s="43">
        <v>20</v>
      </c>
      <c r="F96" s="43"/>
      <c r="G96" s="91"/>
      <c r="H96" s="44"/>
      <c r="I96" s="46">
        <f>E96*G96</f>
        <v>0</v>
      </c>
    </row>
    <row r="97" spans="1:9" s="42" customFormat="1" ht="12.75">
      <c r="A97" s="39"/>
      <c r="B97" s="45"/>
      <c r="C97" s="41"/>
      <c r="E97" s="43"/>
      <c r="F97" s="43"/>
      <c r="G97" s="44"/>
      <c r="H97" s="44"/>
      <c r="I97" s="44"/>
    </row>
    <row r="98" spans="1:9" s="42" customFormat="1" ht="25.5">
      <c r="A98" s="39"/>
      <c r="B98" s="45" t="s">
        <v>59</v>
      </c>
      <c r="C98" s="41" t="s">
        <v>61</v>
      </c>
      <c r="E98" s="43"/>
      <c r="F98" s="43"/>
      <c r="G98" s="44"/>
      <c r="H98" s="44"/>
      <c r="I98" s="44"/>
    </row>
    <row r="99" spans="1:9" s="42" customFormat="1" ht="12.75">
      <c r="A99" s="39"/>
      <c r="B99" s="45"/>
      <c r="C99" s="41"/>
      <c r="D99" s="42" t="s">
        <v>3</v>
      </c>
      <c r="E99" s="43">
        <v>20</v>
      </c>
      <c r="F99" s="43"/>
      <c r="G99" s="91"/>
      <c r="H99" s="44"/>
      <c r="I99" s="46">
        <f>E99*G99</f>
        <v>0</v>
      </c>
    </row>
    <row r="100" spans="1:9" s="42" customFormat="1" ht="12.75">
      <c r="A100" s="39"/>
      <c r="B100" s="45"/>
      <c r="C100" s="41"/>
      <c r="E100" s="43"/>
      <c r="F100" s="43"/>
      <c r="G100" s="44"/>
      <c r="H100" s="44"/>
      <c r="I100" s="44"/>
    </row>
    <row r="101" spans="1:9" s="42" customFormat="1" ht="38.25">
      <c r="A101" s="39"/>
      <c r="B101" s="45" t="s">
        <v>60</v>
      </c>
      <c r="C101" s="41" t="s">
        <v>91</v>
      </c>
      <c r="E101" s="43"/>
      <c r="F101" s="43"/>
      <c r="G101" s="44"/>
      <c r="H101" s="44"/>
      <c r="I101" s="44"/>
    </row>
    <row r="102" spans="1:9" s="42" customFormat="1" ht="12.75">
      <c r="A102" s="39"/>
      <c r="B102" s="45"/>
      <c r="C102" s="41" t="s">
        <v>63</v>
      </c>
      <c r="D102" s="42" t="s">
        <v>3</v>
      </c>
      <c r="E102" s="43">
        <v>20</v>
      </c>
      <c r="F102" s="43"/>
      <c r="G102" s="91"/>
      <c r="H102" s="44"/>
      <c r="I102" s="46">
        <f>E102*G102</f>
        <v>0</v>
      </c>
    </row>
    <row r="103" spans="1:9" s="42" customFormat="1" ht="12.75">
      <c r="A103" s="39"/>
      <c r="B103" s="45"/>
      <c r="C103" s="41"/>
      <c r="E103" s="43"/>
      <c r="F103" s="43"/>
      <c r="G103" s="44"/>
      <c r="H103" s="44"/>
      <c r="I103" s="44"/>
    </row>
    <row r="104" spans="1:9" s="42" customFormat="1" ht="104.25" customHeight="1">
      <c r="A104" s="39"/>
      <c r="B104" s="45" t="s">
        <v>62</v>
      </c>
      <c r="C104" s="41" t="s">
        <v>70</v>
      </c>
      <c r="E104" s="43"/>
      <c r="F104" s="43"/>
      <c r="G104" s="44"/>
      <c r="H104" s="44"/>
      <c r="I104" s="44"/>
    </row>
    <row r="105" spans="1:9" s="42" customFormat="1" ht="12.75">
      <c r="A105" s="39"/>
      <c r="B105" s="45"/>
      <c r="C105" s="41"/>
      <c r="D105" s="42" t="s">
        <v>6</v>
      </c>
      <c r="E105" s="43">
        <v>3</v>
      </c>
      <c r="F105" s="43"/>
      <c r="G105" s="91"/>
      <c r="H105" s="44"/>
      <c r="I105" s="46">
        <f>E105*G105</f>
        <v>0</v>
      </c>
    </row>
    <row r="106" spans="1:9" s="42" customFormat="1" ht="12.75">
      <c r="A106" s="39"/>
      <c r="B106" s="45"/>
      <c r="C106" s="41"/>
      <c r="E106" s="43"/>
      <c r="F106" s="43"/>
      <c r="G106" s="44"/>
      <c r="H106" s="44"/>
      <c r="I106" s="44"/>
    </row>
    <row r="107" spans="1:9" s="42" customFormat="1" ht="25.5">
      <c r="A107" s="39"/>
      <c r="B107" s="45" t="s">
        <v>64</v>
      </c>
      <c r="C107" s="41" t="s">
        <v>66</v>
      </c>
      <c r="E107" s="43"/>
      <c r="F107" s="43"/>
      <c r="G107" s="44"/>
      <c r="H107" s="44"/>
      <c r="I107" s="44"/>
    </row>
    <row r="108" spans="1:9" s="42" customFormat="1" ht="12.75">
      <c r="A108" s="39"/>
      <c r="B108" s="45"/>
      <c r="C108" s="41" t="s">
        <v>67</v>
      </c>
      <c r="D108" s="42" t="s">
        <v>6</v>
      </c>
      <c r="E108" s="43">
        <v>3</v>
      </c>
      <c r="F108" s="43"/>
      <c r="G108" s="91"/>
      <c r="H108" s="44"/>
      <c r="I108" s="46">
        <f>E108*G108</f>
        <v>0</v>
      </c>
    </row>
    <row r="109" spans="1:9" s="42" customFormat="1" ht="12.75">
      <c r="A109" s="39"/>
      <c r="B109" s="45"/>
      <c r="C109" s="41"/>
      <c r="E109" s="43"/>
      <c r="F109" s="43"/>
      <c r="G109" s="44"/>
      <c r="H109" s="44"/>
      <c r="I109" s="44"/>
    </row>
    <row r="110" spans="1:9" s="42" customFormat="1" ht="25.5">
      <c r="A110" s="39"/>
      <c r="B110" s="45" t="s">
        <v>65</v>
      </c>
      <c r="C110" s="41" t="s">
        <v>68</v>
      </c>
      <c r="E110" s="43"/>
      <c r="F110" s="43"/>
      <c r="G110" s="44"/>
      <c r="H110" s="44"/>
      <c r="I110" s="44"/>
    </row>
    <row r="111" spans="1:9" s="42" customFormat="1" ht="12.75">
      <c r="A111" s="39"/>
      <c r="B111" s="45"/>
      <c r="C111" s="41"/>
      <c r="D111" s="42" t="s">
        <v>15</v>
      </c>
      <c r="E111" s="43">
        <v>12</v>
      </c>
      <c r="F111" s="43"/>
      <c r="G111" s="91"/>
      <c r="H111" s="44"/>
      <c r="I111" s="46">
        <f>E111*G111</f>
        <v>0</v>
      </c>
    </row>
    <row r="112" spans="1:9" s="42" customFormat="1" ht="12.75">
      <c r="A112" s="39"/>
      <c r="B112" s="45"/>
      <c r="C112" s="41"/>
      <c r="E112" s="43"/>
      <c r="F112" s="43"/>
      <c r="G112" s="44"/>
      <c r="H112" s="44"/>
      <c r="I112" s="44"/>
    </row>
    <row r="113" spans="1:9" s="42" customFormat="1" ht="63.75">
      <c r="A113" s="39"/>
      <c r="B113" s="45" t="s">
        <v>84</v>
      </c>
      <c r="C113" s="41" t="s">
        <v>69</v>
      </c>
      <c r="E113" s="43"/>
      <c r="F113" s="43"/>
      <c r="G113" s="44"/>
      <c r="H113" s="44"/>
      <c r="I113" s="44"/>
    </row>
    <row r="114" spans="1:9" s="42" customFormat="1" ht="12.75">
      <c r="A114" s="39"/>
      <c r="B114" s="45"/>
      <c r="C114" s="41"/>
      <c r="D114" s="42" t="s">
        <v>3</v>
      </c>
      <c r="E114" s="43">
        <v>6</v>
      </c>
      <c r="F114" s="43"/>
      <c r="G114" s="91"/>
      <c r="H114" s="44"/>
      <c r="I114" s="46">
        <f>E114*G114</f>
        <v>0</v>
      </c>
    </row>
    <row r="115" spans="1:9" s="42" customFormat="1" ht="12.75">
      <c r="A115" s="47"/>
      <c r="B115" s="45"/>
      <c r="C115" s="41"/>
      <c r="E115" s="43"/>
      <c r="F115" s="43"/>
      <c r="G115" s="44"/>
      <c r="H115" s="44"/>
      <c r="I115" s="44"/>
    </row>
    <row r="116" spans="1:9" s="42" customFormat="1" ht="38.25">
      <c r="A116" s="47"/>
      <c r="B116" s="45" t="s">
        <v>88</v>
      </c>
      <c r="C116" s="41" t="s">
        <v>105</v>
      </c>
      <c r="E116" s="43"/>
      <c r="F116" s="43"/>
      <c r="G116" s="44"/>
      <c r="H116" s="44"/>
      <c r="I116" s="44"/>
    </row>
    <row r="117" spans="1:9" s="42" customFormat="1" ht="12.75">
      <c r="A117" s="47"/>
      <c r="B117" s="45"/>
      <c r="C117" s="41"/>
      <c r="D117" s="42" t="s">
        <v>3</v>
      </c>
      <c r="E117" s="43">
        <v>16</v>
      </c>
      <c r="F117" s="43"/>
      <c r="G117" s="91"/>
      <c r="H117" s="44"/>
      <c r="I117" s="46">
        <f>E117*G117</f>
        <v>0</v>
      </c>
    </row>
    <row r="118" spans="1:9" s="42" customFormat="1" ht="12.75" customHeight="1">
      <c r="A118" s="39"/>
      <c r="B118" s="48"/>
      <c r="C118" s="49"/>
      <c r="D118" s="50"/>
      <c r="E118" s="51"/>
      <c r="F118" s="51"/>
      <c r="G118" s="52"/>
      <c r="H118" s="52"/>
      <c r="I118" s="52"/>
    </row>
    <row r="119" spans="1:9" s="42" customFormat="1" ht="12.75" customHeight="1">
      <c r="A119" s="39"/>
      <c r="B119" s="53"/>
      <c r="C119" s="54"/>
      <c r="D119" s="55"/>
      <c r="E119" s="56"/>
      <c r="F119" s="56"/>
      <c r="G119" s="57"/>
      <c r="H119" s="57"/>
      <c r="I119" s="57"/>
    </row>
    <row r="120" spans="1:9" s="42" customFormat="1" ht="12.75" customHeight="1">
      <c r="A120" s="39"/>
      <c r="B120" s="45"/>
      <c r="C120" s="58" t="s">
        <v>26</v>
      </c>
      <c r="E120" s="43"/>
      <c r="F120" s="43"/>
      <c r="G120" s="44"/>
      <c r="H120" s="44"/>
      <c r="I120" s="59">
        <f>SUM(I84:I117)</f>
        <v>0</v>
      </c>
    </row>
    <row r="121" spans="1:9" s="42" customFormat="1" ht="12.75" customHeight="1">
      <c r="A121" s="39"/>
      <c r="B121" s="45"/>
      <c r="C121" s="58"/>
      <c r="E121" s="43"/>
      <c r="F121" s="43"/>
      <c r="G121" s="44"/>
      <c r="H121" s="44"/>
      <c r="I121" s="60"/>
    </row>
    <row r="122" spans="1:9" s="42" customFormat="1" ht="12.75" customHeight="1">
      <c r="A122" s="39"/>
      <c r="B122" s="45"/>
      <c r="C122" s="58"/>
      <c r="E122" s="43"/>
      <c r="F122" s="43"/>
      <c r="G122" s="44"/>
      <c r="H122" s="44"/>
      <c r="I122" s="61"/>
    </row>
    <row r="123" spans="1:3" ht="15.75">
      <c r="A123" s="9" t="s">
        <v>27</v>
      </c>
      <c r="B123" s="10" t="s">
        <v>37</v>
      </c>
      <c r="C123" s="38"/>
    </row>
    <row r="124" spans="1:9" s="14" customFormat="1" ht="12.75">
      <c r="A124" s="11"/>
      <c r="B124" s="12"/>
      <c r="C124" s="13"/>
      <c r="E124" s="15"/>
      <c r="F124" s="15"/>
      <c r="G124" s="16"/>
      <c r="H124" s="16"/>
      <c r="I124" s="16"/>
    </row>
    <row r="125" spans="1:9" s="14" customFormat="1" ht="12.75">
      <c r="A125" s="11"/>
      <c r="B125" s="12" t="s">
        <v>77</v>
      </c>
      <c r="C125" s="13" t="s">
        <v>43</v>
      </c>
      <c r="E125" s="15"/>
      <c r="F125" s="15"/>
      <c r="G125" s="16"/>
      <c r="H125" s="16"/>
      <c r="I125" s="16"/>
    </row>
    <row r="126" spans="1:9" s="14" customFormat="1" ht="12.75">
      <c r="A126" s="11"/>
      <c r="B126" s="12" t="s">
        <v>10</v>
      </c>
      <c r="C126" s="13"/>
      <c r="D126" s="14" t="s">
        <v>38</v>
      </c>
      <c r="E126" s="15">
        <v>475.5</v>
      </c>
      <c r="F126" s="15"/>
      <c r="G126" s="90"/>
      <c r="H126" s="16"/>
      <c r="I126" s="17">
        <f>E126*G126</f>
        <v>0</v>
      </c>
    </row>
    <row r="127" spans="1:9" s="14" customFormat="1" ht="12.75">
      <c r="A127" s="11"/>
      <c r="B127" s="12"/>
      <c r="C127" s="13"/>
      <c r="E127" s="15"/>
      <c r="F127" s="15"/>
      <c r="G127" s="16"/>
      <c r="H127" s="16"/>
      <c r="I127" s="16"/>
    </row>
    <row r="128" spans="1:9" s="14" customFormat="1" ht="51">
      <c r="A128" s="11"/>
      <c r="B128" s="12" t="s">
        <v>78</v>
      </c>
      <c r="C128" s="13" t="s">
        <v>106</v>
      </c>
      <c r="E128" s="15"/>
      <c r="F128" s="15"/>
      <c r="G128" s="16"/>
      <c r="H128" s="16"/>
      <c r="I128" s="16"/>
    </row>
    <row r="129" spans="1:9" s="14" customFormat="1" ht="12.75">
      <c r="A129" s="11"/>
      <c r="B129" s="12" t="s">
        <v>10</v>
      </c>
      <c r="C129" s="13"/>
      <c r="D129" s="14" t="s">
        <v>15</v>
      </c>
      <c r="E129" s="15">
        <v>119</v>
      </c>
      <c r="F129" s="15"/>
      <c r="G129" s="90"/>
      <c r="H129" s="16"/>
      <c r="I129" s="17">
        <f>E129*G129</f>
        <v>0</v>
      </c>
    </row>
    <row r="130" spans="1:9" s="14" customFormat="1" ht="12.75">
      <c r="A130" s="11"/>
      <c r="B130" s="12"/>
      <c r="C130" s="13"/>
      <c r="E130" s="15"/>
      <c r="F130" s="15"/>
      <c r="G130" s="16"/>
      <c r="H130" s="16"/>
      <c r="I130" s="16"/>
    </row>
    <row r="131" spans="1:9" s="14" customFormat="1" ht="25.5">
      <c r="A131" s="11"/>
      <c r="B131" s="12" t="s">
        <v>79</v>
      </c>
      <c r="C131" s="13" t="s">
        <v>71</v>
      </c>
      <c r="E131" s="15"/>
      <c r="F131" s="15"/>
      <c r="G131" s="16"/>
      <c r="H131" s="16"/>
      <c r="I131" s="16"/>
    </row>
    <row r="132" spans="1:9" s="14" customFormat="1" ht="12.75">
      <c r="A132" s="11"/>
      <c r="B132" s="12" t="s">
        <v>10</v>
      </c>
      <c r="C132" s="13"/>
      <c r="D132" s="14" t="s">
        <v>3</v>
      </c>
      <c r="E132" s="15">
        <v>475.5</v>
      </c>
      <c r="F132" s="15"/>
      <c r="G132" s="90"/>
      <c r="H132" s="16"/>
      <c r="I132" s="17">
        <f>E132*G132</f>
        <v>0</v>
      </c>
    </row>
    <row r="133" spans="1:9" s="14" customFormat="1" ht="12.75">
      <c r="A133" s="11"/>
      <c r="B133" s="12"/>
      <c r="C133" s="13"/>
      <c r="E133" s="15"/>
      <c r="F133" s="15"/>
      <c r="G133" s="16"/>
      <c r="H133" s="16"/>
      <c r="I133" s="16"/>
    </row>
    <row r="134" spans="1:9" s="14" customFormat="1" ht="51">
      <c r="A134" s="11"/>
      <c r="B134" s="12" t="s">
        <v>80</v>
      </c>
      <c r="C134" s="13" t="s">
        <v>72</v>
      </c>
      <c r="E134" s="15"/>
      <c r="F134" s="15"/>
      <c r="G134" s="16"/>
      <c r="H134" s="16"/>
      <c r="I134" s="16"/>
    </row>
    <row r="135" spans="1:9" s="14" customFormat="1" ht="12.75">
      <c r="A135" s="11"/>
      <c r="B135" s="12" t="s">
        <v>10</v>
      </c>
      <c r="C135" s="13"/>
      <c r="D135" s="14" t="s">
        <v>3</v>
      </c>
      <c r="E135" s="15">
        <v>475.5</v>
      </c>
      <c r="F135" s="15"/>
      <c r="G135" s="90"/>
      <c r="H135" s="16"/>
      <c r="I135" s="17">
        <f>E135*G135</f>
        <v>0</v>
      </c>
    </row>
    <row r="136" spans="1:9" s="14" customFormat="1" ht="12.75">
      <c r="A136" s="11"/>
      <c r="B136" s="12"/>
      <c r="C136" s="13"/>
      <c r="E136" s="15"/>
      <c r="F136" s="15"/>
      <c r="G136" s="16"/>
      <c r="H136" s="16"/>
      <c r="I136" s="16"/>
    </row>
    <row r="137" spans="1:9" s="14" customFormat="1" ht="25.5">
      <c r="A137" s="11"/>
      <c r="B137" s="12" t="s">
        <v>81</v>
      </c>
      <c r="C137" s="13" t="s">
        <v>100</v>
      </c>
      <c r="E137" s="15"/>
      <c r="F137" s="15"/>
      <c r="G137" s="16"/>
      <c r="H137" s="16"/>
      <c r="I137" s="16"/>
    </row>
    <row r="138" spans="1:9" s="14" customFormat="1" ht="12.75">
      <c r="A138" s="11"/>
      <c r="B138" s="12" t="s">
        <v>10</v>
      </c>
      <c r="C138" s="13" t="s">
        <v>10</v>
      </c>
      <c r="D138" s="14" t="s">
        <v>15</v>
      </c>
      <c r="E138" s="15">
        <v>95</v>
      </c>
      <c r="F138" s="15"/>
      <c r="G138" s="90"/>
      <c r="H138" s="16"/>
      <c r="I138" s="17">
        <f>E138*G138</f>
        <v>0</v>
      </c>
    </row>
    <row r="139" spans="1:9" s="14" customFormat="1" ht="12.75">
      <c r="A139" s="11"/>
      <c r="B139" s="12"/>
      <c r="C139" s="13"/>
      <c r="E139" s="15"/>
      <c r="F139" s="15"/>
      <c r="G139" s="16"/>
      <c r="H139" s="16"/>
      <c r="I139" s="16"/>
    </row>
    <row r="140" spans="1:9" s="14" customFormat="1" ht="25.5">
      <c r="A140" s="11"/>
      <c r="B140" s="12" t="s">
        <v>82</v>
      </c>
      <c r="C140" s="13" t="s">
        <v>39</v>
      </c>
      <c r="E140" s="15"/>
      <c r="F140" s="15"/>
      <c r="G140" s="16"/>
      <c r="H140" s="16"/>
      <c r="I140" s="16"/>
    </row>
    <row r="141" spans="1:9" s="14" customFormat="1" ht="12.75">
      <c r="A141" s="11"/>
      <c r="B141" s="12" t="s">
        <v>10</v>
      </c>
      <c r="C141" s="13" t="s">
        <v>10</v>
      </c>
      <c r="D141" s="14" t="s">
        <v>6</v>
      </c>
      <c r="E141" s="15">
        <v>3</v>
      </c>
      <c r="F141" s="15"/>
      <c r="G141" s="90"/>
      <c r="H141" s="16"/>
      <c r="I141" s="17">
        <f>E141*G141</f>
        <v>0</v>
      </c>
    </row>
    <row r="142" spans="1:9" s="14" customFormat="1" ht="12.75">
      <c r="A142" s="11"/>
      <c r="B142" s="25"/>
      <c r="C142" s="26"/>
      <c r="D142" s="27"/>
      <c r="E142" s="28"/>
      <c r="F142" s="28"/>
      <c r="G142" s="29"/>
      <c r="H142" s="29"/>
      <c r="I142" s="29"/>
    </row>
    <row r="143" spans="1:9" s="14" customFormat="1" ht="12.75">
      <c r="A143" s="11"/>
      <c r="B143" s="30"/>
      <c r="C143" s="31"/>
      <c r="D143" s="32"/>
      <c r="E143" s="33"/>
      <c r="F143" s="33"/>
      <c r="G143" s="34"/>
      <c r="H143" s="34"/>
      <c r="I143" s="34"/>
    </row>
    <row r="144" spans="1:9" s="14" customFormat="1" ht="12.75">
      <c r="A144" s="11"/>
      <c r="B144" s="12"/>
      <c r="C144" s="35" t="s">
        <v>40</v>
      </c>
      <c r="E144" s="15"/>
      <c r="F144" s="15"/>
      <c r="G144" s="16"/>
      <c r="H144" s="16"/>
      <c r="I144" s="36">
        <f>SUM(I126:I141)</f>
        <v>0</v>
      </c>
    </row>
    <row r="145" spans="1:9" s="14" customFormat="1" ht="12.75">
      <c r="A145" s="11"/>
      <c r="B145" s="12"/>
      <c r="C145" s="35"/>
      <c r="E145" s="15"/>
      <c r="F145" s="15"/>
      <c r="G145" s="16"/>
      <c r="H145" s="16"/>
      <c r="I145" s="37"/>
    </row>
    <row r="146" spans="1:9" s="14" customFormat="1" ht="12.75">
      <c r="A146" s="11"/>
      <c r="B146" s="12"/>
      <c r="C146" s="35"/>
      <c r="E146" s="15"/>
      <c r="F146" s="15"/>
      <c r="G146" s="16"/>
      <c r="H146" s="16"/>
      <c r="I146" s="16"/>
    </row>
    <row r="147" spans="1:3" ht="15.75">
      <c r="A147" s="9" t="s">
        <v>33</v>
      </c>
      <c r="B147" s="10" t="s">
        <v>47</v>
      </c>
      <c r="C147" s="38"/>
    </row>
    <row r="148" spans="1:9" s="14" customFormat="1" ht="12.75">
      <c r="A148" s="11"/>
      <c r="B148" s="12"/>
      <c r="C148" s="13"/>
      <c r="E148" s="15"/>
      <c r="F148" s="15"/>
      <c r="G148" s="16"/>
      <c r="H148" s="16"/>
      <c r="I148" s="16"/>
    </row>
    <row r="149" spans="1:9" s="14" customFormat="1" ht="51">
      <c r="A149" s="11"/>
      <c r="B149" s="12" t="s">
        <v>48</v>
      </c>
      <c r="C149" s="13" t="s">
        <v>102</v>
      </c>
      <c r="E149" s="15"/>
      <c r="F149" s="15"/>
      <c r="G149" s="16"/>
      <c r="H149" s="16"/>
      <c r="I149" s="16"/>
    </row>
    <row r="150" spans="1:9" s="14" customFormat="1" ht="12.75">
      <c r="A150" s="11"/>
      <c r="B150" s="12"/>
      <c r="C150" s="13"/>
      <c r="D150" s="14" t="s">
        <v>15</v>
      </c>
      <c r="E150" s="15">
        <v>10</v>
      </c>
      <c r="F150" s="15"/>
      <c r="G150" s="90"/>
      <c r="H150" s="16"/>
      <c r="I150" s="17">
        <f>E150*G150</f>
        <v>0</v>
      </c>
    </row>
    <row r="151" spans="1:9" s="14" customFormat="1" ht="12.75">
      <c r="A151" s="11"/>
      <c r="B151" s="25"/>
      <c r="C151" s="26"/>
      <c r="D151" s="27"/>
      <c r="E151" s="28"/>
      <c r="F151" s="28"/>
      <c r="G151" s="29"/>
      <c r="H151" s="29"/>
      <c r="I151" s="29"/>
    </row>
    <row r="152" spans="1:9" s="14" customFormat="1" ht="12.75">
      <c r="A152" s="11"/>
      <c r="B152" s="30"/>
      <c r="C152" s="31"/>
      <c r="D152" s="32"/>
      <c r="E152" s="33"/>
      <c r="F152" s="33"/>
      <c r="G152" s="34"/>
      <c r="H152" s="34"/>
      <c r="I152" s="34"/>
    </row>
    <row r="153" spans="1:9" s="14" customFormat="1" ht="12.75">
      <c r="A153" s="11"/>
      <c r="B153" s="12"/>
      <c r="C153" s="35" t="s">
        <v>118</v>
      </c>
      <c r="E153" s="15"/>
      <c r="F153" s="15"/>
      <c r="G153" s="16"/>
      <c r="H153" s="16"/>
      <c r="I153" s="36">
        <f>I150</f>
        <v>0</v>
      </c>
    </row>
    <row r="154" spans="1:9" s="14" customFormat="1" ht="12.75">
      <c r="A154" s="11"/>
      <c r="B154" s="12"/>
      <c r="C154" s="35"/>
      <c r="E154" s="15"/>
      <c r="F154" s="15"/>
      <c r="G154" s="16"/>
      <c r="H154" s="16"/>
      <c r="I154" s="37"/>
    </row>
    <row r="155" spans="1:9" s="14" customFormat="1" ht="12.75">
      <c r="A155" s="11"/>
      <c r="B155" s="12"/>
      <c r="C155" s="35"/>
      <c r="E155" s="15"/>
      <c r="F155" s="15"/>
      <c r="G155" s="16"/>
      <c r="H155" s="16"/>
      <c r="I155" s="37"/>
    </row>
    <row r="156" spans="1:9" s="14" customFormat="1" ht="12.75">
      <c r="A156" s="11"/>
      <c r="B156" s="12"/>
      <c r="C156" s="35"/>
      <c r="E156" s="15"/>
      <c r="F156" s="15"/>
      <c r="G156" s="16"/>
      <c r="H156" s="16"/>
      <c r="I156" s="16"/>
    </row>
    <row r="157" spans="1:3" ht="15.75">
      <c r="A157" s="9" t="s">
        <v>46</v>
      </c>
      <c r="B157" s="10" t="s">
        <v>28</v>
      </c>
      <c r="C157" s="38"/>
    </row>
    <row r="158" spans="1:9" s="42" customFormat="1" ht="12.75">
      <c r="A158" s="39"/>
      <c r="B158" s="40"/>
      <c r="C158" s="58"/>
      <c r="E158" s="43"/>
      <c r="F158" s="43"/>
      <c r="G158" s="44"/>
      <c r="H158" s="44"/>
      <c r="I158" s="44"/>
    </row>
    <row r="159" spans="1:9" s="42" customFormat="1" ht="51">
      <c r="A159" s="39"/>
      <c r="B159" s="45" t="s">
        <v>107</v>
      </c>
      <c r="C159" s="41" t="s">
        <v>113</v>
      </c>
      <c r="E159" s="43"/>
      <c r="F159" s="43"/>
      <c r="G159" s="44"/>
      <c r="H159" s="44"/>
      <c r="I159" s="44"/>
    </row>
    <row r="160" spans="1:9" s="42" customFormat="1" ht="12.75">
      <c r="A160" s="39"/>
      <c r="B160" s="45"/>
      <c r="C160" s="41"/>
      <c r="D160" s="42" t="s">
        <v>3</v>
      </c>
      <c r="E160" s="43">
        <v>155.5</v>
      </c>
      <c r="F160" s="43"/>
      <c r="G160" s="91"/>
      <c r="H160" s="44"/>
      <c r="I160" s="46">
        <f>E160*G160</f>
        <v>0</v>
      </c>
    </row>
    <row r="161" spans="1:9" s="42" customFormat="1" ht="12.75">
      <c r="A161" s="47"/>
      <c r="B161" s="45"/>
      <c r="C161" s="41"/>
      <c r="E161" s="43"/>
      <c r="F161" s="43"/>
      <c r="G161" s="44"/>
      <c r="H161" s="44"/>
      <c r="I161" s="44"/>
    </row>
    <row r="162" spans="1:9" s="42" customFormat="1" ht="51">
      <c r="A162" s="47"/>
      <c r="B162" s="45" t="s">
        <v>108</v>
      </c>
      <c r="C162" s="41" t="s">
        <v>73</v>
      </c>
      <c r="E162" s="43"/>
      <c r="F162" s="43"/>
      <c r="G162" s="44"/>
      <c r="H162" s="44"/>
      <c r="I162" s="44"/>
    </row>
    <row r="163" spans="1:9" s="42" customFormat="1" ht="12.75">
      <c r="A163" s="47"/>
      <c r="B163" s="45"/>
      <c r="C163" s="41"/>
      <c r="D163" s="42" t="s">
        <v>6</v>
      </c>
      <c r="E163" s="43">
        <v>0</v>
      </c>
      <c r="F163" s="43"/>
      <c r="G163" s="91"/>
      <c r="H163" s="44"/>
      <c r="I163" s="46">
        <f>E163*G163</f>
        <v>0</v>
      </c>
    </row>
    <row r="164" spans="1:9" s="42" customFormat="1" ht="12.75">
      <c r="A164" s="47"/>
      <c r="B164" s="45"/>
      <c r="C164" s="41"/>
      <c r="E164" s="43"/>
      <c r="F164" s="43"/>
      <c r="G164" s="44"/>
      <c r="H164" s="44"/>
      <c r="I164" s="44"/>
    </row>
    <row r="165" spans="1:9" s="42" customFormat="1" ht="38.25">
      <c r="A165" s="47"/>
      <c r="B165" s="45" t="s">
        <v>109</v>
      </c>
      <c r="C165" s="41" t="s">
        <v>92</v>
      </c>
      <c r="E165" s="43"/>
      <c r="F165" s="43"/>
      <c r="G165" s="44"/>
      <c r="H165" s="44"/>
      <c r="I165" s="44"/>
    </row>
    <row r="166" spans="1:9" s="42" customFormat="1" ht="12.75">
      <c r="A166" s="47"/>
      <c r="B166" s="45"/>
      <c r="C166" s="41"/>
      <c r="D166" s="42" t="s">
        <v>15</v>
      </c>
      <c r="E166" s="43">
        <v>92</v>
      </c>
      <c r="F166" s="43"/>
      <c r="G166" s="91"/>
      <c r="H166" s="44"/>
      <c r="I166" s="46">
        <f>E166*G166</f>
        <v>0</v>
      </c>
    </row>
    <row r="167" spans="1:9" s="42" customFormat="1" ht="12.75">
      <c r="A167" s="47"/>
      <c r="B167" s="45"/>
      <c r="C167" s="41"/>
      <c r="E167" s="43"/>
      <c r="F167" s="43"/>
      <c r="G167" s="44"/>
      <c r="H167" s="44"/>
      <c r="I167" s="44"/>
    </row>
    <row r="168" spans="1:9" s="42" customFormat="1" ht="25.5">
      <c r="A168" s="47"/>
      <c r="B168" s="45" t="s">
        <v>110</v>
      </c>
      <c r="C168" s="41" t="s">
        <v>41</v>
      </c>
      <c r="E168" s="43"/>
      <c r="F168" s="43"/>
      <c r="G168" s="44"/>
      <c r="H168" s="44"/>
      <c r="I168" s="44"/>
    </row>
    <row r="169" spans="1:9" s="42" customFormat="1" ht="12.75">
      <c r="A169" s="47"/>
      <c r="B169" s="45"/>
      <c r="C169" s="41"/>
      <c r="D169" s="42" t="s">
        <v>3</v>
      </c>
      <c r="E169" s="43">
        <v>475.5</v>
      </c>
      <c r="F169" s="43"/>
      <c r="G169" s="91"/>
      <c r="H169" s="44"/>
      <c r="I169" s="46">
        <f>E169*G169</f>
        <v>0</v>
      </c>
    </row>
    <row r="170" spans="1:9" s="42" customFormat="1" ht="12.75">
      <c r="A170" s="47"/>
      <c r="B170" s="45"/>
      <c r="C170" s="41"/>
      <c r="E170" s="43"/>
      <c r="F170" s="43"/>
      <c r="G170" s="44"/>
      <c r="H170" s="44"/>
      <c r="I170" s="44"/>
    </row>
    <row r="171" spans="1:9" s="42" customFormat="1" ht="12.75">
      <c r="A171" s="47"/>
      <c r="B171" s="45" t="s">
        <v>111</v>
      </c>
      <c r="C171" s="41" t="s">
        <v>114</v>
      </c>
      <c r="E171" s="43"/>
      <c r="F171" s="43"/>
      <c r="G171" s="44"/>
      <c r="H171" s="44"/>
      <c r="I171" s="44"/>
    </row>
    <row r="172" spans="1:9" s="42" customFormat="1" ht="12.75">
      <c r="A172" s="47"/>
      <c r="B172" s="45"/>
      <c r="C172" s="54"/>
      <c r="D172" s="55" t="s">
        <v>115</v>
      </c>
      <c r="E172" s="56">
        <v>4</v>
      </c>
      <c r="F172" s="56"/>
      <c r="G172" s="91"/>
      <c r="H172" s="44"/>
      <c r="I172" s="46">
        <f>E172*G172</f>
        <v>0</v>
      </c>
    </row>
    <row r="173" spans="1:9" s="42" customFormat="1" ht="12.75">
      <c r="A173" s="47"/>
      <c r="B173" s="45"/>
      <c r="C173" s="54"/>
      <c r="D173" s="55"/>
      <c r="E173" s="56"/>
      <c r="F173" s="56"/>
      <c r="G173" s="44"/>
      <c r="H173" s="44"/>
      <c r="I173" s="44"/>
    </row>
    <row r="174" spans="1:8" s="42" customFormat="1" ht="25.5">
      <c r="A174" s="47"/>
      <c r="B174" s="45" t="s">
        <v>112</v>
      </c>
      <c r="C174" s="41" t="s">
        <v>75</v>
      </c>
      <c r="E174" s="43"/>
      <c r="F174" s="43"/>
      <c r="G174" s="44"/>
      <c r="H174" s="44"/>
    </row>
    <row r="175" spans="1:9" s="42" customFormat="1" ht="12.75">
      <c r="A175" s="47"/>
      <c r="B175" s="45"/>
      <c r="C175" s="54"/>
      <c r="D175" s="55" t="s">
        <v>10</v>
      </c>
      <c r="E175" s="56" t="s">
        <v>10</v>
      </c>
      <c r="F175" s="56"/>
      <c r="G175" s="44"/>
      <c r="H175" s="44"/>
      <c r="I175" s="46">
        <f>SUM(I36,I60,I79,I120,I144,I153,I160,I163,I166,I169,I172)*5/100</f>
        <v>0</v>
      </c>
    </row>
    <row r="176" spans="1:9" s="42" customFormat="1" ht="12.75">
      <c r="A176" s="47"/>
      <c r="B176" s="48"/>
      <c r="C176" s="49"/>
      <c r="D176" s="50"/>
      <c r="E176" s="51"/>
      <c r="F176" s="51"/>
      <c r="G176" s="52"/>
      <c r="H176" s="52"/>
      <c r="I176" s="52"/>
    </row>
    <row r="177" spans="1:9" s="42" customFormat="1" ht="12.75">
      <c r="A177" s="47"/>
      <c r="B177" s="53"/>
      <c r="C177" s="54"/>
      <c r="D177" s="55"/>
      <c r="E177" s="56"/>
      <c r="F177" s="56"/>
      <c r="G177" s="57"/>
      <c r="H177" s="57"/>
      <c r="I177" s="57"/>
    </row>
    <row r="178" spans="1:9" s="42" customFormat="1" ht="12.75">
      <c r="A178" s="47"/>
      <c r="B178" s="45"/>
      <c r="C178" s="58" t="s">
        <v>119</v>
      </c>
      <c r="E178" s="43"/>
      <c r="F178" s="43"/>
      <c r="G178" s="44"/>
      <c r="H178" s="44"/>
      <c r="I178" s="59">
        <f>SUM(I160:I175)</f>
        <v>0</v>
      </c>
    </row>
    <row r="179" spans="1:9" s="42" customFormat="1" ht="12.75">
      <c r="A179" s="47"/>
      <c r="B179" s="45"/>
      <c r="C179" s="41"/>
      <c r="E179" s="43"/>
      <c r="F179" s="43"/>
      <c r="G179" s="44"/>
      <c r="H179" s="44"/>
      <c r="I179" s="44"/>
    </row>
    <row r="180" spans="1:9" s="42" customFormat="1" ht="12.75">
      <c r="A180" s="47"/>
      <c r="B180" s="45"/>
      <c r="C180" s="41"/>
      <c r="E180" s="43"/>
      <c r="F180" s="43"/>
      <c r="G180" s="44"/>
      <c r="H180" s="44"/>
      <c r="I180" s="44"/>
    </row>
    <row r="181" spans="1:9" s="42" customFormat="1" ht="12.75">
      <c r="A181" s="47"/>
      <c r="B181" s="45"/>
      <c r="C181" s="41"/>
      <c r="E181" s="43"/>
      <c r="F181" s="43"/>
      <c r="G181" s="44"/>
      <c r="H181" s="44"/>
      <c r="I181" s="44"/>
    </row>
    <row r="182" spans="1:9" s="42" customFormat="1" ht="12.75">
      <c r="A182" s="47"/>
      <c r="B182" s="45"/>
      <c r="C182" s="41"/>
      <c r="E182" s="43"/>
      <c r="F182" s="43"/>
      <c r="G182" s="44"/>
      <c r="H182" s="44"/>
      <c r="I182" s="44"/>
    </row>
    <row r="183" spans="1:9" s="42" customFormat="1" ht="12.75">
      <c r="A183" s="47"/>
      <c r="B183" s="45"/>
      <c r="C183" s="41"/>
      <c r="E183" s="43"/>
      <c r="F183" s="43"/>
      <c r="G183" s="44"/>
      <c r="H183" s="44"/>
      <c r="I183" s="44"/>
    </row>
    <row r="184" spans="1:9" s="42" customFormat="1" ht="12.75">
      <c r="A184" s="47"/>
      <c r="B184" s="45"/>
      <c r="C184" s="41"/>
      <c r="E184" s="43"/>
      <c r="F184" s="43"/>
      <c r="G184" s="44"/>
      <c r="H184" s="44"/>
      <c r="I184" s="44"/>
    </row>
    <row r="185" spans="1:9" s="42" customFormat="1" ht="12.75">
      <c r="A185" s="47"/>
      <c r="B185" s="45"/>
      <c r="C185" s="41"/>
      <c r="E185" s="43"/>
      <c r="F185" s="43"/>
      <c r="G185" s="44"/>
      <c r="H185" s="44"/>
      <c r="I185" s="44"/>
    </row>
    <row r="186" spans="1:9" s="42" customFormat="1" ht="12.75">
      <c r="A186" s="47"/>
      <c r="B186" s="45"/>
      <c r="C186" s="41"/>
      <c r="E186" s="43"/>
      <c r="F186" s="43"/>
      <c r="G186" s="44"/>
      <c r="H186" s="44"/>
      <c r="I186" s="44"/>
    </row>
    <row r="187" spans="1:9" s="42" customFormat="1" ht="12.75">
      <c r="A187" s="47"/>
      <c r="B187" s="45"/>
      <c r="C187" s="41"/>
      <c r="E187" s="43"/>
      <c r="F187" s="43"/>
      <c r="G187" s="44"/>
      <c r="H187" s="44"/>
      <c r="I187" s="44"/>
    </row>
    <row r="188" spans="1:9" s="42" customFormat="1" ht="12.75">
      <c r="A188" s="47"/>
      <c r="B188" s="45"/>
      <c r="C188" s="41"/>
      <c r="E188" s="43"/>
      <c r="F188" s="43"/>
      <c r="G188" s="44"/>
      <c r="H188" s="44"/>
      <c r="I188" s="44"/>
    </row>
    <row r="189" spans="1:9" s="42" customFormat="1" ht="12.75">
      <c r="A189" s="47"/>
      <c r="B189" s="45"/>
      <c r="C189" s="41"/>
      <c r="E189" s="43"/>
      <c r="F189" s="43"/>
      <c r="G189" s="44"/>
      <c r="H189" s="44"/>
      <c r="I189" s="44"/>
    </row>
    <row r="190" spans="1:9" s="42" customFormat="1" ht="12.75">
      <c r="A190" s="47"/>
      <c r="B190" s="45"/>
      <c r="C190" s="41"/>
      <c r="E190" s="43"/>
      <c r="F190" s="43"/>
      <c r="G190" s="44"/>
      <c r="H190" s="44"/>
      <c r="I190" s="44"/>
    </row>
    <row r="191" spans="1:9" s="42" customFormat="1" ht="12.75">
      <c r="A191" s="47"/>
      <c r="B191" s="45"/>
      <c r="C191" s="41"/>
      <c r="E191" s="43"/>
      <c r="F191" s="43"/>
      <c r="G191" s="44"/>
      <c r="H191" s="44"/>
      <c r="I191" s="44"/>
    </row>
    <row r="192" spans="1:9" s="42" customFormat="1" ht="12.75">
      <c r="A192" s="47"/>
      <c r="B192" s="45"/>
      <c r="C192" s="41"/>
      <c r="E192" s="43"/>
      <c r="F192" s="43"/>
      <c r="G192" s="44"/>
      <c r="H192" s="44"/>
      <c r="I192" s="44"/>
    </row>
    <row r="193" spans="1:9" s="42" customFormat="1" ht="12.75">
      <c r="A193" s="47"/>
      <c r="B193" s="45"/>
      <c r="C193" s="41"/>
      <c r="E193" s="43"/>
      <c r="F193" s="43"/>
      <c r="G193" s="44"/>
      <c r="H193" s="44"/>
      <c r="I193" s="44"/>
    </row>
    <row r="194" spans="1:9" s="42" customFormat="1" ht="12.75">
      <c r="A194" s="47"/>
      <c r="B194" s="45"/>
      <c r="C194" s="41"/>
      <c r="E194" s="43"/>
      <c r="F194" s="43"/>
      <c r="G194" s="44"/>
      <c r="H194" s="44"/>
      <c r="I194" s="44"/>
    </row>
    <row r="195" spans="1:9" s="42" customFormat="1" ht="12.75">
      <c r="A195" s="47"/>
      <c r="B195" s="45"/>
      <c r="C195" s="41"/>
      <c r="E195" s="43"/>
      <c r="F195" s="43"/>
      <c r="G195" s="44"/>
      <c r="H195" s="44"/>
      <c r="I195" s="44"/>
    </row>
    <row r="196" spans="1:9" s="42" customFormat="1" ht="12.75">
      <c r="A196" s="47"/>
      <c r="B196" s="45"/>
      <c r="C196" s="41"/>
      <c r="E196" s="43"/>
      <c r="F196" s="43"/>
      <c r="G196" s="44"/>
      <c r="H196" s="44"/>
      <c r="I196" s="44"/>
    </row>
    <row r="197" spans="1:9" s="42" customFormat="1" ht="12.75">
      <c r="A197" s="47"/>
      <c r="B197" s="45"/>
      <c r="C197" s="41"/>
      <c r="E197" s="43"/>
      <c r="F197" s="43"/>
      <c r="G197" s="44"/>
      <c r="H197" s="44"/>
      <c r="I197" s="44"/>
    </row>
    <row r="198" spans="1:9" s="42" customFormat="1" ht="12.75">
      <c r="A198" s="47"/>
      <c r="B198" s="45"/>
      <c r="C198" s="41"/>
      <c r="E198" s="43"/>
      <c r="F198" s="43"/>
      <c r="G198" s="44"/>
      <c r="H198" s="44"/>
      <c r="I198" s="44"/>
    </row>
    <row r="199" spans="1:9" s="42" customFormat="1" ht="12.75">
      <c r="A199" s="47"/>
      <c r="B199" s="45"/>
      <c r="C199" s="41"/>
      <c r="E199" s="43"/>
      <c r="F199" s="43"/>
      <c r="G199" s="44"/>
      <c r="H199" s="44"/>
      <c r="I199" s="44"/>
    </row>
    <row r="200" spans="1:9" s="42" customFormat="1" ht="12.75">
      <c r="A200" s="47"/>
      <c r="B200" s="45"/>
      <c r="C200" s="41"/>
      <c r="E200" s="43"/>
      <c r="F200" s="43"/>
      <c r="G200" s="44"/>
      <c r="H200" s="44"/>
      <c r="I200" s="44"/>
    </row>
    <row r="201" spans="1:9" s="42" customFormat="1" ht="12.75">
      <c r="A201" s="47"/>
      <c r="B201" s="45"/>
      <c r="C201" s="41"/>
      <c r="E201" s="43"/>
      <c r="F201" s="43"/>
      <c r="G201" s="44"/>
      <c r="H201" s="44"/>
      <c r="I201" s="44"/>
    </row>
    <row r="202" spans="1:9" s="42" customFormat="1" ht="12.75">
      <c r="A202" s="47"/>
      <c r="B202" s="45"/>
      <c r="C202" s="41"/>
      <c r="E202" s="43"/>
      <c r="F202" s="43"/>
      <c r="G202" s="44"/>
      <c r="H202" s="44"/>
      <c r="I202" s="44"/>
    </row>
    <row r="205" spans="1:9" ht="18">
      <c r="A205" s="102" t="s">
        <v>30</v>
      </c>
      <c r="B205" s="103"/>
      <c r="C205" s="103"/>
      <c r="D205" s="103"/>
      <c r="E205" s="103"/>
      <c r="F205" s="103"/>
      <c r="G205" s="103"/>
      <c r="H205" s="103"/>
      <c r="I205" s="103"/>
    </row>
    <row r="206" spans="2:7" ht="12.75">
      <c r="B206" s="6"/>
      <c r="C206" s="6"/>
      <c r="E206" s="6"/>
      <c r="F206" s="6"/>
      <c r="G206" s="62"/>
    </row>
    <row r="207" spans="2:7" ht="12.75">
      <c r="B207" s="6"/>
      <c r="C207" s="6"/>
      <c r="E207" s="6"/>
      <c r="F207" s="6"/>
      <c r="G207" s="62"/>
    </row>
    <row r="208" spans="2:7" ht="12.75">
      <c r="B208" s="6"/>
      <c r="C208" s="6"/>
      <c r="E208" s="6"/>
      <c r="F208" s="6"/>
      <c r="G208" s="62"/>
    </row>
    <row r="209" spans="1:9" s="70" customFormat="1" ht="15">
      <c r="A209" s="63"/>
      <c r="B209" s="63" t="s">
        <v>0</v>
      </c>
      <c r="C209" s="64" t="s">
        <v>1</v>
      </c>
      <c r="D209" s="65"/>
      <c r="E209" s="66"/>
      <c r="F209" s="95">
        <f>I36</f>
        <v>0</v>
      </c>
      <c r="G209" s="101"/>
      <c r="H209" s="101"/>
      <c r="I209" s="69" t="s">
        <v>121</v>
      </c>
    </row>
    <row r="210" spans="1:9" s="70" customFormat="1" ht="15">
      <c r="A210" s="63"/>
      <c r="E210" s="71"/>
      <c r="G210" s="72"/>
      <c r="H210" s="69"/>
      <c r="I210" s="69"/>
    </row>
    <row r="211" spans="1:9" s="70" customFormat="1" ht="15">
      <c r="A211" s="63"/>
      <c r="B211" s="63" t="s">
        <v>11</v>
      </c>
      <c r="C211" s="64" t="s">
        <v>12</v>
      </c>
      <c r="D211" s="65"/>
      <c r="E211" s="66"/>
      <c r="F211" s="95">
        <f>I60</f>
        <v>0</v>
      </c>
      <c r="G211" s="96"/>
      <c r="H211" s="96"/>
      <c r="I211" s="69" t="s">
        <v>121</v>
      </c>
    </row>
    <row r="212" spans="1:9" s="70" customFormat="1" ht="15">
      <c r="A212" s="63"/>
      <c r="E212" s="71"/>
      <c r="G212" s="72"/>
      <c r="H212" s="69"/>
      <c r="I212" s="69"/>
    </row>
    <row r="213" spans="1:9" s="70" customFormat="1" ht="15">
      <c r="A213" s="63"/>
      <c r="B213" s="63" t="s">
        <v>18</v>
      </c>
      <c r="C213" s="64" t="s">
        <v>19</v>
      </c>
      <c r="D213" s="65"/>
      <c r="E213" s="66"/>
      <c r="F213" s="95">
        <f>I79</f>
        <v>0</v>
      </c>
      <c r="G213" s="96"/>
      <c r="H213" s="96"/>
      <c r="I213" s="69" t="s">
        <v>121</v>
      </c>
    </row>
    <row r="214" spans="1:9" s="70" customFormat="1" ht="15">
      <c r="A214" s="63"/>
      <c r="E214" s="71"/>
      <c r="G214" s="72"/>
      <c r="H214" s="69"/>
      <c r="I214" s="69"/>
    </row>
    <row r="215" spans="1:9" s="70" customFormat="1" ht="15">
      <c r="A215" s="63"/>
      <c r="B215" s="63" t="s">
        <v>23</v>
      </c>
      <c r="C215" s="70" t="s">
        <v>25</v>
      </c>
      <c r="D215" s="65"/>
      <c r="E215" s="66"/>
      <c r="F215" s="95">
        <f>I120</f>
        <v>0</v>
      </c>
      <c r="G215" s="96"/>
      <c r="H215" s="96"/>
      <c r="I215" s="69" t="s">
        <v>121</v>
      </c>
    </row>
    <row r="216" spans="1:9" s="70" customFormat="1" ht="15">
      <c r="A216" s="63"/>
      <c r="B216" s="63"/>
      <c r="C216" s="64"/>
      <c r="D216" s="65"/>
      <c r="E216" s="71"/>
      <c r="G216" s="72"/>
      <c r="H216" s="69"/>
      <c r="I216" s="69"/>
    </row>
    <row r="217" spans="1:9" s="70" customFormat="1" ht="15">
      <c r="A217" s="63"/>
      <c r="B217" s="63" t="s">
        <v>27</v>
      </c>
      <c r="C217" s="64" t="s">
        <v>37</v>
      </c>
      <c r="D217" s="65"/>
      <c r="E217" s="66"/>
      <c r="F217" s="95">
        <f>I144</f>
        <v>0</v>
      </c>
      <c r="G217" s="96"/>
      <c r="H217" s="96"/>
      <c r="I217" s="69" t="s">
        <v>121</v>
      </c>
    </row>
    <row r="218" spans="1:9" s="70" customFormat="1" ht="15">
      <c r="A218" s="63"/>
      <c r="B218" s="63"/>
      <c r="C218" s="64"/>
      <c r="D218" s="65"/>
      <c r="E218" s="71"/>
      <c r="G218" s="72"/>
      <c r="H218" s="69"/>
      <c r="I218" s="69"/>
    </row>
    <row r="219" spans="1:9" s="70" customFormat="1" ht="15">
      <c r="A219" s="63"/>
      <c r="B219" s="63" t="s">
        <v>33</v>
      </c>
      <c r="C219" s="64" t="s">
        <v>47</v>
      </c>
      <c r="D219" s="65"/>
      <c r="E219" s="66"/>
      <c r="F219" s="95">
        <f>I153</f>
        <v>0</v>
      </c>
      <c r="G219" s="96"/>
      <c r="H219" s="96"/>
      <c r="I219" s="69" t="s">
        <v>121</v>
      </c>
    </row>
    <row r="220" spans="1:9" s="70" customFormat="1" ht="15">
      <c r="A220" s="63"/>
      <c r="E220" s="71"/>
      <c r="G220" s="72"/>
      <c r="H220" s="69"/>
      <c r="I220" s="69"/>
    </row>
    <row r="221" spans="1:9" s="70" customFormat="1" ht="15">
      <c r="A221" s="63"/>
      <c r="B221" s="63" t="s">
        <v>46</v>
      </c>
      <c r="C221" s="64" t="s">
        <v>28</v>
      </c>
      <c r="D221" s="65"/>
      <c r="E221" s="66"/>
      <c r="F221" s="95">
        <f>I178</f>
        <v>0</v>
      </c>
      <c r="G221" s="96"/>
      <c r="H221" s="96"/>
      <c r="I221" s="69" t="s">
        <v>121</v>
      </c>
    </row>
    <row r="222" spans="1:9" s="70" customFormat="1" ht="15">
      <c r="A222" s="63"/>
      <c r="C222" s="74"/>
      <c r="D222" s="74"/>
      <c r="E222" s="74"/>
      <c r="F222" s="74"/>
      <c r="G222" s="75"/>
      <c r="H222" s="76"/>
      <c r="I222" s="69"/>
    </row>
    <row r="223" spans="1:9" s="70" customFormat="1" ht="15">
      <c r="A223" s="63"/>
      <c r="G223" s="72"/>
      <c r="H223" s="69"/>
      <c r="I223" s="69"/>
    </row>
    <row r="224" spans="1:9" s="78" customFormat="1" ht="15.75">
      <c r="A224" s="77"/>
      <c r="C224" s="78" t="s">
        <v>31</v>
      </c>
      <c r="E224" s="79"/>
      <c r="F224" s="93">
        <f>SUM(F209,F211,F213,F215,F217,F219,F221)</f>
        <v>0</v>
      </c>
      <c r="G224" s="94"/>
      <c r="H224" s="94"/>
      <c r="I224" s="80" t="s">
        <v>121</v>
      </c>
    </row>
    <row r="225" spans="1:9" s="78" customFormat="1" ht="15.75">
      <c r="A225" s="77"/>
      <c r="E225" s="79"/>
      <c r="F225" s="81"/>
      <c r="G225" s="82"/>
      <c r="H225" s="82"/>
      <c r="I225" s="69"/>
    </row>
    <row r="226" spans="1:9" s="70" customFormat="1" ht="15">
      <c r="A226" s="63"/>
      <c r="C226" s="70" t="s">
        <v>124</v>
      </c>
      <c r="D226" s="92"/>
      <c r="E226" s="66" t="s">
        <v>125</v>
      </c>
      <c r="F226" s="95">
        <f>F224*D226/100</f>
        <v>0</v>
      </c>
      <c r="G226" s="97"/>
      <c r="H226" s="97"/>
      <c r="I226" s="69" t="s">
        <v>121</v>
      </c>
    </row>
    <row r="227" spans="1:9" s="70" customFormat="1" ht="15">
      <c r="A227" s="63"/>
      <c r="C227" s="74"/>
      <c r="D227" s="74"/>
      <c r="E227" s="67"/>
      <c r="F227" s="68"/>
      <c r="G227" s="73"/>
      <c r="H227" s="73"/>
      <c r="I227" s="69"/>
    </row>
    <row r="228" spans="1:9" s="78" customFormat="1" ht="15.75">
      <c r="A228" s="77"/>
      <c r="E228" s="79"/>
      <c r="F228" s="81"/>
      <c r="G228" s="82"/>
      <c r="H228" s="82"/>
      <c r="I228" s="69"/>
    </row>
    <row r="229" spans="1:9" s="78" customFormat="1" ht="15.75">
      <c r="A229" s="77"/>
      <c r="C229" s="78" t="s">
        <v>126</v>
      </c>
      <c r="E229" s="79"/>
      <c r="F229" s="93">
        <f>F224-F226</f>
        <v>0</v>
      </c>
      <c r="G229" s="94"/>
      <c r="H229" s="94"/>
      <c r="I229" s="80" t="s">
        <v>121</v>
      </c>
    </row>
    <row r="230" spans="1:9" s="70" customFormat="1" ht="15">
      <c r="A230" s="63"/>
      <c r="E230" s="71"/>
      <c r="G230" s="72"/>
      <c r="H230" s="69"/>
      <c r="I230" s="69"/>
    </row>
    <row r="231" spans="1:9" s="70" customFormat="1" ht="15">
      <c r="A231" s="63"/>
      <c r="C231" s="70" t="s">
        <v>120</v>
      </c>
      <c r="D231" s="83"/>
      <c r="E231" s="66"/>
      <c r="F231" s="95">
        <f>F229*20/100</f>
        <v>0</v>
      </c>
      <c r="G231" s="96"/>
      <c r="H231" s="96"/>
      <c r="I231" s="69" t="s">
        <v>121</v>
      </c>
    </row>
    <row r="232" spans="1:9" s="70" customFormat="1" ht="16.5" thickBot="1">
      <c r="A232" s="63"/>
      <c r="C232" s="84"/>
      <c r="D232" s="84"/>
      <c r="E232" s="84"/>
      <c r="F232" s="84"/>
      <c r="G232" s="85"/>
      <c r="H232" s="86"/>
      <c r="I232" s="69"/>
    </row>
    <row r="233" spans="1:9" s="70" customFormat="1" ht="16.5" thickTop="1">
      <c r="A233" s="63"/>
      <c r="C233" s="78"/>
      <c r="D233" s="78"/>
      <c r="E233" s="78"/>
      <c r="F233" s="78"/>
      <c r="G233" s="87"/>
      <c r="H233" s="69"/>
      <c r="I233" s="69"/>
    </row>
    <row r="234" spans="1:9" s="78" customFormat="1" ht="15.75">
      <c r="A234" s="77"/>
      <c r="C234" s="78" t="s">
        <v>32</v>
      </c>
      <c r="E234" s="79"/>
      <c r="F234" s="93">
        <f>SUM(F229,F231)</f>
        <v>0</v>
      </c>
      <c r="G234" s="94"/>
      <c r="H234" s="94"/>
      <c r="I234" s="80" t="s">
        <v>121</v>
      </c>
    </row>
    <row r="240" spans="4:7" ht="12.75">
      <c r="D240" s="103" t="s">
        <v>127</v>
      </c>
      <c r="E240" s="106"/>
      <c r="F240" s="106"/>
      <c r="G240" s="106"/>
    </row>
    <row r="241" spans="7:9" ht="12.75">
      <c r="G241" s="89"/>
      <c r="H241" s="89"/>
      <c r="I241" s="89"/>
    </row>
    <row r="242" spans="7:9" ht="12.75">
      <c r="G242" s="89"/>
      <c r="H242" s="89"/>
      <c r="I242" s="89"/>
    </row>
  </sheetData>
  <sheetProtection password="EBC5" sheet="1"/>
  <mergeCells count="16">
    <mergeCell ref="A205:I205"/>
    <mergeCell ref="A7:I7"/>
    <mergeCell ref="F217:H217"/>
    <mergeCell ref="F219:H219"/>
    <mergeCell ref="F221:H221"/>
    <mergeCell ref="D240:G240"/>
    <mergeCell ref="F224:H224"/>
    <mergeCell ref="F231:H231"/>
    <mergeCell ref="F234:H234"/>
    <mergeCell ref="F226:H226"/>
    <mergeCell ref="F229:H229"/>
    <mergeCell ref="A2:I2"/>
    <mergeCell ref="F209:H209"/>
    <mergeCell ref="F211:H211"/>
    <mergeCell ref="F213:H213"/>
    <mergeCell ref="F215:H215"/>
  </mergeCells>
  <printOptions/>
  <pageMargins left="0.7874015748031497" right="0.7874015748031497" top="0.984251968503937" bottom="0.984251968503937" header="0" footer="0"/>
  <pageSetup horizontalDpi="360" verticalDpi="360" orientation="portrait" paperSize="9" r:id="rId1"/>
  <headerFooter alignWithMargins="0">
    <oddHeader>&amp;C&amp;8Rekonstrukcija ceste JP 879440 Grobelnik - Kolar - faza I, 2. del</oddHeader>
    <oddFooter>&amp;CStran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servisi</dc:creator>
  <cp:keywords/>
  <dc:description/>
  <cp:lastModifiedBy>Sebastjan Počej</cp:lastModifiedBy>
  <cp:lastPrinted>2012-06-07T05:56:02Z</cp:lastPrinted>
  <dcterms:created xsi:type="dcterms:W3CDTF">2004-09-21T09:53:35Z</dcterms:created>
  <dcterms:modified xsi:type="dcterms:W3CDTF">2012-06-07T05:57:17Z</dcterms:modified>
  <cp:category/>
  <cp:version/>
  <cp:contentType/>
  <cp:contentStatus/>
</cp:coreProperties>
</file>